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40" activeTab="0"/>
  </bookViews>
  <sheets>
    <sheet name="Draft1" sheetId="1" r:id="rId1"/>
  </sheets>
  <definedNames/>
  <calcPr fullCalcOnLoad="1"/>
</workbook>
</file>

<file path=xl/sharedStrings.xml><?xml version="1.0" encoding="utf-8"?>
<sst xmlns="http://schemas.openxmlformats.org/spreadsheetml/2006/main" count="91" uniqueCount="56">
  <si>
    <t>BUDGET OFFICE</t>
  </si>
  <si>
    <t>Budgeted Fringe Benefit Rates</t>
  </si>
  <si>
    <t>Unclassified Salaries</t>
  </si>
  <si>
    <t>FICA</t>
  </si>
  <si>
    <t>Workmen's Compensation</t>
  </si>
  <si>
    <t>Unemployment Compensation</t>
  </si>
  <si>
    <t>Leave Pay</t>
  </si>
  <si>
    <t xml:space="preserve">     Single Coverage</t>
  </si>
  <si>
    <t xml:space="preserve">     Dependent Coverage</t>
  </si>
  <si>
    <t xml:space="preserve">     TOTAL</t>
  </si>
  <si>
    <t>Extra Duty Compensation Rates (excludes health insurance paid through regular salary)</t>
  </si>
  <si>
    <t>Retirement:</t>
  </si>
  <si>
    <t xml:space="preserve">     KPERS</t>
  </si>
  <si>
    <t xml:space="preserve">     Death &amp; Disability</t>
  </si>
  <si>
    <t xml:space="preserve">     TIAA</t>
  </si>
  <si>
    <r>
      <t>Unclassified</t>
    </r>
    <r>
      <rPr>
        <sz val="12"/>
        <rFont val="Arial"/>
        <family val="0"/>
      </rPr>
      <t xml:space="preserve">:  Add in the appropriate </t>
    </r>
    <r>
      <rPr>
        <u val="single"/>
        <sz val="12"/>
        <rFont val="Arial"/>
        <family val="2"/>
      </rPr>
      <t>Health Insurance Rate</t>
    </r>
    <r>
      <rPr>
        <sz val="12"/>
        <rFont val="Arial"/>
        <family val="2"/>
      </rPr>
      <t>, listed below</t>
    </r>
    <r>
      <rPr>
        <sz val="12"/>
        <rFont val="Arial"/>
        <family val="0"/>
      </rPr>
      <t>.</t>
    </r>
  </si>
  <si>
    <t>Full-Time Employee</t>
  </si>
  <si>
    <t>Part-Time Employee</t>
  </si>
  <si>
    <t xml:space="preserve">  Longevity Bonus Pay</t>
  </si>
  <si>
    <t xml:space="preserve">  Shift Differential (per hour)</t>
  </si>
  <si>
    <t>Detail of Fringes</t>
  </si>
  <si>
    <t>**</t>
  </si>
  <si>
    <t>Unclassified Salaries *</t>
  </si>
  <si>
    <t>GA Salaries *</t>
  </si>
  <si>
    <t>Student Salaries *</t>
  </si>
  <si>
    <t>* See "Detail of Fringes" below.</t>
  </si>
  <si>
    <t>**After using these rates to calculate fringe benefits on gross salary, add in additional charges as follows:</t>
  </si>
  <si>
    <t xml:space="preserve">     KP&amp;F</t>
  </si>
  <si>
    <t>Unclassified</t>
  </si>
  <si>
    <t>Graduate Assistants</t>
  </si>
  <si>
    <t>Students</t>
  </si>
  <si>
    <t>Health Insurance Rates for Graduate Teaching and Research Assistants</t>
  </si>
  <si>
    <r>
      <t>Graduate Teaching or Research Assistant</t>
    </r>
    <r>
      <rPr>
        <sz val="12"/>
        <rFont val="Arial"/>
        <family val="0"/>
      </rPr>
      <t xml:space="preserve">:  Add in Health Insurance for each semester (see </t>
    </r>
    <r>
      <rPr>
        <u val="single"/>
        <sz val="12"/>
        <rFont val="Arial"/>
        <family val="2"/>
      </rPr>
      <t>Health Insurance Rates</t>
    </r>
    <r>
      <rPr>
        <sz val="12"/>
        <rFont val="Arial"/>
        <family val="2"/>
      </rPr>
      <t>, listed below).</t>
    </r>
  </si>
  <si>
    <t>(Add FICA for a salaries paid when classes are not in session)</t>
  </si>
  <si>
    <t>Fall / Spring Semester Rates</t>
  </si>
  <si>
    <t>Composite Fringe Rates</t>
  </si>
  <si>
    <t xml:space="preserve">  Positions Not Eligible for Benefits:</t>
  </si>
  <si>
    <t xml:space="preserve">  Positions Eligible for Benefits:</t>
  </si>
  <si>
    <t xml:space="preserve">  Positions Not Eligible for Benefits</t>
  </si>
  <si>
    <t xml:space="preserve"> </t>
  </si>
  <si>
    <t>(Add UCI for salaries paid when student is not enrolled in classes.)</t>
  </si>
  <si>
    <t xml:space="preserve">$50 for each year of service starting with 10 years of service with the State of Kansas to maximum of $1,250.  </t>
  </si>
  <si>
    <t>Health Insurance Rates for Unclassified Support Staff &amp; Unclassified (use Dependent Coverage)</t>
  </si>
  <si>
    <t>University Support Staff (KPERS)</t>
  </si>
  <si>
    <t>University Support Staff (KP&amp;F)</t>
  </si>
  <si>
    <t>University Support Staff Salaries  (KPERS) *</t>
  </si>
  <si>
    <t>University Support Staff Salaries (KP&amp;F) *</t>
  </si>
  <si>
    <t>University Support Staff Salaries *</t>
  </si>
  <si>
    <r>
      <t>University Support Staff</t>
    </r>
    <r>
      <rPr>
        <sz val="12"/>
        <rFont val="Arial"/>
        <family val="0"/>
      </rPr>
      <t xml:space="preserve">:  Add in the appropriate </t>
    </r>
    <r>
      <rPr>
        <u val="single"/>
        <sz val="12"/>
        <rFont val="Arial"/>
        <family val="2"/>
      </rPr>
      <t>Health Insurance Rate</t>
    </r>
    <r>
      <rPr>
        <sz val="12"/>
        <rFont val="Arial"/>
        <family val="2"/>
      </rPr>
      <t xml:space="preserve">, listed below, and the following as appropriate.  </t>
    </r>
  </si>
  <si>
    <t>University Support Staff Salaries</t>
  </si>
  <si>
    <t>University Support Staff &amp; Unclassified</t>
  </si>
  <si>
    <t>BUDGETED HEALTH INS.</t>
  </si>
  <si>
    <t>FY 2022</t>
  </si>
  <si>
    <t>(Updated 08/13/2021)</t>
  </si>
  <si>
    <t xml:space="preserve">FY 2022 is the actual fringe benefit rates used by Human Resource Services.  Fringe benefits are paid by the employer.  FY 2023 are fringe benefit rates received from the Kansas Division of Budget and are used in budgeting the future fiscal year.  </t>
  </si>
  <si>
    <t>FY 2023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</si>
</sst>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
    <numFmt numFmtId="167" formatCode="0.0%"/>
  </numFmts>
  <fonts count="43">
    <font>
      <sz val="12"/>
      <name val="Arial"/>
      <family val="0"/>
    </font>
    <font>
      <b/>
      <sz val="12"/>
      <name val="Arial"/>
      <family val="2"/>
    </font>
    <font>
      <b/>
      <u val="single"/>
      <sz val="12"/>
      <name val="Arial"/>
      <family val="2"/>
    </font>
    <font>
      <b/>
      <i/>
      <sz val="12"/>
      <name val="Arial"/>
      <family val="2"/>
    </font>
    <font>
      <u val="single"/>
      <sz val="12"/>
      <name val="Arial"/>
      <family val="2"/>
    </font>
    <font>
      <u val="single"/>
      <sz val="12"/>
      <color indexed="12"/>
      <name val="Arial"/>
      <family val="2"/>
    </font>
    <font>
      <u val="single"/>
      <sz val="12"/>
      <color indexed="36"/>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Alignment="1">
      <alignment/>
    </xf>
    <xf numFmtId="8" fontId="0" fillId="0" borderId="0" xfId="0" applyNumberFormat="1" applyAlignment="1">
      <alignment/>
    </xf>
    <xf numFmtId="0" fontId="0" fillId="0" borderId="10" xfId="0" applyBorder="1" applyAlignment="1">
      <alignment horizontal="center"/>
    </xf>
    <xf numFmtId="0" fontId="0" fillId="0" borderId="0" xfId="0" applyBorder="1" applyAlignment="1">
      <alignment/>
    </xf>
    <xf numFmtId="0" fontId="0" fillId="0" borderId="10" xfId="0" applyBorder="1" applyAlignment="1">
      <alignmen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wrapText="1"/>
    </xf>
    <xf numFmtId="166" fontId="0" fillId="0" borderId="0" xfId="0" applyNumberFormat="1" applyAlignment="1">
      <alignment/>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0" fillId="0" borderId="0" xfId="0" applyBorder="1" applyAlignment="1">
      <alignment horizontal="center"/>
    </xf>
    <xf numFmtId="166" fontId="0" fillId="0" borderId="10" xfId="0" applyNumberFormat="1" applyBorder="1" applyAlignment="1">
      <alignment/>
    </xf>
    <xf numFmtId="0" fontId="1" fillId="0" borderId="0" xfId="0" applyFont="1" applyAlignment="1">
      <alignment/>
    </xf>
    <xf numFmtId="2" fontId="0" fillId="0" borderId="0" xfId="0" applyNumberFormat="1" applyAlignment="1">
      <alignment wrapText="1"/>
    </xf>
    <xf numFmtId="0" fontId="0" fillId="0" borderId="0" xfId="0" applyAlignment="1">
      <alignment vertical="top" wrapText="1"/>
    </xf>
    <xf numFmtId="0" fontId="1" fillId="0" borderId="0" xfId="0" applyFont="1" applyAlignment="1">
      <alignment/>
    </xf>
    <xf numFmtId="0" fontId="0" fillId="0" borderId="0" xfId="0" applyAlignment="1">
      <alignment horizontal="left"/>
    </xf>
    <xf numFmtId="0" fontId="2" fillId="0" borderId="0" xfId="0" applyFont="1" applyAlignment="1">
      <alignment/>
    </xf>
    <xf numFmtId="0" fontId="4" fillId="0" borderId="0" xfId="0" applyFont="1" applyAlignment="1">
      <alignment/>
    </xf>
    <xf numFmtId="0" fontId="0" fillId="0" borderId="0" xfId="0" applyFont="1" applyFill="1" applyBorder="1" applyAlignment="1">
      <alignment/>
    </xf>
    <xf numFmtId="0" fontId="0" fillId="0" borderId="11" xfId="0" applyBorder="1" applyAlignment="1">
      <alignment/>
    </xf>
    <xf numFmtId="0" fontId="0" fillId="0" borderId="0" xfId="0" applyFont="1" applyAlignment="1">
      <alignment/>
    </xf>
    <xf numFmtId="166" fontId="0" fillId="0" borderId="0" xfId="0" applyNumberFormat="1" applyAlignment="1">
      <alignment wrapText="1"/>
    </xf>
    <xf numFmtId="0" fontId="0" fillId="0" borderId="0" xfId="0" applyFont="1" applyAlignment="1">
      <alignment horizontal="left"/>
    </xf>
    <xf numFmtId="0" fontId="0" fillId="0" borderId="10" xfId="0" applyFont="1" applyBorder="1" applyAlignment="1">
      <alignment horizontal="center"/>
    </xf>
    <xf numFmtId="0" fontId="0" fillId="0" borderId="10" xfId="0" applyFont="1" applyBorder="1" applyAlignment="1">
      <alignment/>
    </xf>
    <xf numFmtId="0" fontId="4" fillId="0" borderId="0" xfId="0" applyFont="1" applyAlignment="1">
      <alignment/>
    </xf>
    <xf numFmtId="0" fontId="0" fillId="0" borderId="0" xfId="0" applyFont="1" applyAlignment="1">
      <alignment horizontal="right"/>
    </xf>
    <xf numFmtId="164" fontId="0" fillId="0" borderId="0" xfId="0" applyNumberFormat="1" applyAlignment="1">
      <alignment/>
    </xf>
    <xf numFmtId="0" fontId="0" fillId="0" borderId="11" xfId="0" applyFont="1" applyBorder="1" applyAlignment="1">
      <alignment/>
    </xf>
    <xf numFmtId="8" fontId="7" fillId="0" borderId="0" xfId="0" applyNumberFormat="1" applyFont="1" applyAlignment="1">
      <alignment/>
    </xf>
    <xf numFmtId="0" fontId="7" fillId="0" borderId="0" xfId="0" applyFont="1" applyAlignment="1">
      <alignment/>
    </xf>
    <xf numFmtId="8" fontId="8" fillId="0" borderId="0" xfId="0" applyNumberFormat="1" applyFont="1" applyAlignment="1">
      <alignment/>
    </xf>
    <xf numFmtId="0" fontId="8" fillId="0" borderId="0" xfId="0" applyFont="1" applyAlignment="1">
      <alignment/>
    </xf>
    <xf numFmtId="0" fontId="1" fillId="0" borderId="0" xfId="0" applyFont="1" applyAlignment="1">
      <alignment horizontal="center"/>
    </xf>
    <xf numFmtId="0" fontId="0"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4"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3" fillId="0" borderId="0" xfId="0" applyFont="1" applyAlignment="1">
      <alignment horizontal="left"/>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02"/>
  <sheetViews>
    <sheetView tabSelected="1" zoomScalePageLayoutView="0" workbookViewId="0" topLeftCell="A87">
      <selection activeCell="E106" sqref="E106"/>
    </sheetView>
  </sheetViews>
  <sheetFormatPr defaultColWidth="8.88671875" defaultRowHeight="15"/>
  <cols>
    <col min="1" max="1" width="5.77734375" style="0" customWidth="1"/>
    <col min="2" max="2" width="24.21484375" style="0" customWidth="1"/>
    <col min="3" max="3" width="14.10546875" style="0" customWidth="1"/>
    <col min="4" max="4" width="10.77734375" style="0" customWidth="1"/>
    <col min="5" max="5" width="4.77734375" style="0" customWidth="1"/>
    <col min="6" max="6" width="10.88671875" style="0" customWidth="1"/>
    <col min="7" max="7" width="4.88671875" style="0" customWidth="1"/>
  </cols>
  <sheetData>
    <row r="1" spans="1:7" ht="15" customHeight="1">
      <c r="A1" s="36" t="s">
        <v>0</v>
      </c>
      <c r="B1" s="36"/>
      <c r="C1" s="36"/>
      <c r="D1" s="36"/>
      <c r="E1" s="36"/>
      <c r="F1" s="36"/>
      <c r="G1" s="36"/>
    </row>
    <row r="2" spans="1:255" ht="15">
      <c r="A2" s="36" t="s">
        <v>1</v>
      </c>
      <c r="B2" s="36"/>
      <c r="C2" s="36"/>
      <c r="D2" s="36"/>
      <c r="E2" s="36"/>
      <c r="F2" s="36"/>
      <c r="G2" s="36"/>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row>
    <row r="3" spans="1:7" ht="15">
      <c r="A3" s="42" t="s">
        <v>53</v>
      </c>
      <c r="B3" s="43"/>
      <c r="C3" s="43"/>
      <c r="D3" s="43"/>
      <c r="E3" s="43"/>
      <c r="F3" s="43"/>
      <c r="G3" s="43"/>
    </row>
    <row r="5" spans="1:7" s="18" customFormat="1" ht="45" customHeight="1">
      <c r="A5" s="37" t="s">
        <v>54</v>
      </c>
      <c r="B5" s="38"/>
      <c r="C5" s="38"/>
      <c r="D5" s="38"/>
      <c r="E5" s="38"/>
      <c r="F5" s="38"/>
      <c r="G5" s="38"/>
    </row>
    <row r="6" spans="2:7" ht="15">
      <c r="B6" s="7"/>
      <c r="C6" s="7"/>
      <c r="D6" s="7"/>
      <c r="E6" s="7"/>
      <c r="F6" s="7"/>
      <c r="G6" s="7"/>
    </row>
    <row r="7" ht="15">
      <c r="A7" s="10" t="s">
        <v>35</v>
      </c>
    </row>
    <row r="8" spans="4:6" ht="15">
      <c r="D8" s="26" t="s">
        <v>52</v>
      </c>
      <c r="F8" s="26" t="s">
        <v>55</v>
      </c>
    </row>
    <row r="9" spans="1:6" ht="15">
      <c r="A9" t="s">
        <v>37</v>
      </c>
      <c r="D9" s="12"/>
      <c r="F9" s="12"/>
    </row>
    <row r="10" spans="2:7" ht="15">
      <c r="B10" s="27" t="s">
        <v>45</v>
      </c>
      <c r="D10" s="8">
        <v>0.23529</v>
      </c>
      <c r="E10" t="s">
        <v>21</v>
      </c>
      <c r="F10" s="8">
        <v>0.22965</v>
      </c>
      <c r="G10" t="s">
        <v>21</v>
      </c>
    </row>
    <row r="11" spans="2:7" ht="15">
      <c r="B11" s="27" t="s">
        <v>46</v>
      </c>
      <c r="D11" s="8">
        <v>0.31999</v>
      </c>
      <c r="E11" t="s">
        <v>21</v>
      </c>
      <c r="F11" s="8">
        <v>0.31845</v>
      </c>
      <c r="G11" t="s">
        <v>21</v>
      </c>
    </row>
    <row r="12" spans="2:7" ht="15">
      <c r="B12" s="31" t="s">
        <v>22</v>
      </c>
      <c r="D12" s="8">
        <v>0.18699</v>
      </c>
      <c r="E12" t="s">
        <v>21</v>
      </c>
      <c r="F12" s="8">
        <v>0.18355</v>
      </c>
      <c r="G12" t="s">
        <v>21</v>
      </c>
    </row>
    <row r="13" spans="2:6" ht="15">
      <c r="B13" s="3"/>
      <c r="D13" s="8"/>
      <c r="F13" s="8"/>
    </row>
    <row r="14" spans="1:6" ht="15">
      <c r="A14" t="s">
        <v>36</v>
      </c>
      <c r="B14" s="3"/>
      <c r="D14" s="8"/>
      <c r="F14" s="8"/>
    </row>
    <row r="15" spans="2:6" ht="15">
      <c r="B15" s="27" t="s">
        <v>47</v>
      </c>
      <c r="D15" s="8">
        <v>0.09199</v>
      </c>
      <c r="F15" s="8">
        <v>0.08855</v>
      </c>
    </row>
    <row r="16" spans="2:6" ht="15">
      <c r="B16" s="22" t="s">
        <v>22</v>
      </c>
      <c r="D16" s="8">
        <v>0.09199</v>
      </c>
      <c r="F16" s="8">
        <v>0.08855</v>
      </c>
    </row>
    <row r="17" spans="2:6" ht="15">
      <c r="B17" s="3"/>
      <c r="D17" s="8"/>
      <c r="F17" s="8"/>
    </row>
    <row r="18" spans="2:7" ht="15">
      <c r="B18" s="4" t="s">
        <v>23</v>
      </c>
      <c r="D18" s="8">
        <v>0.01089</v>
      </c>
      <c r="E18" t="s">
        <v>21</v>
      </c>
      <c r="F18" s="8">
        <v>0.01105</v>
      </c>
      <c r="G18" t="s">
        <v>21</v>
      </c>
    </row>
    <row r="19" spans="2:6" ht="15">
      <c r="B19" s="4" t="s">
        <v>24</v>
      </c>
      <c r="D19" s="8">
        <v>0.01089</v>
      </c>
      <c r="F19" s="8">
        <v>0.01089</v>
      </c>
    </row>
    <row r="20" spans="2:6" ht="15">
      <c r="B20" s="3"/>
      <c r="D20" s="8"/>
      <c r="F20" s="8"/>
    </row>
    <row r="21" spans="1:6" ht="15">
      <c r="A21" s="21" t="s">
        <v>25</v>
      </c>
      <c r="D21" s="8"/>
      <c r="F21" s="8"/>
    </row>
    <row r="22" spans="1:7" ht="15">
      <c r="A22" s="37" t="s">
        <v>26</v>
      </c>
      <c r="B22" s="37"/>
      <c r="C22" s="37"/>
      <c r="D22" s="37"/>
      <c r="E22" s="37"/>
      <c r="F22" s="37"/>
      <c r="G22" s="37"/>
    </row>
    <row r="23" spans="2:7" ht="30" customHeight="1">
      <c r="B23" s="40" t="s">
        <v>48</v>
      </c>
      <c r="C23" s="41"/>
      <c r="D23" s="41"/>
      <c r="E23" s="41"/>
      <c r="F23" s="41"/>
      <c r="G23" s="41"/>
    </row>
    <row r="24" spans="2:7" ht="15">
      <c r="B24" s="7"/>
      <c r="C24" s="7"/>
      <c r="D24" s="7"/>
      <c r="E24" s="7"/>
      <c r="F24" s="7"/>
      <c r="G24" s="7"/>
    </row>
    <row r="25" spans="2:7" ht="45.75" customHeight="1">
      <c r="B25" s="16" t="s">
        <v>18</v>
      </c>
      <c r="C25" s="7"/>
      <c r="D25" s="37" t="s">
        <v>41</v>
      </c>
      <c r="E25" s="38"/>
      <c r="F25" s="38"/>
      <c r="G25" s="38"/>
    </row>
    <row r="26" spans="2:7" ht="15" customHeight="1">
      <c r="B26" s="7" t="s">
        <v>19</v>
      </c>
      <c r="C26" s="7"/>
      <c r="D26" s="15">
        <v>0.3</v>
      </c>
      <c r="E26" s="7"/>
      <c r="F26" s="15">
        <v>0.3</v>
      </c>
      <c r="G26" s="7"/>
    </row>
    <row r="27" spans="2:7" ht="15">
      <c r="B27" s="7"/>
      <c r="C27" s="7"/>
      <c r="D27" s="7"/>
      <c r="E27" s="7"/>
      <c r="F27" s="7"/>
      <c r="G27" s="7"/>
    </row>
    <row r="28" spans="2:7" ht="15">
      <c r="B28" s="40" t="s">
        <v>15</v>
      </c>
      <c r="C28" s="41"/>
      <c r="D28" s="41"/>
      <c r="E28" s="41"/>
      <c r="F28" s="41"/>
      <c r="G28" s="41"/>
    </row>
    <row r="29" spans="2:7" ht="15">
      <c r="B29" s="7"/>
      <c r="C29" s="7"/>
      <c r="D29" s="7"/>
      <c r="E29" s="7"/>
      <c r="F29" s="7"/>
      <c r="G29" s="7"/>
    </row>
    <row r="30" spans="2:7" ht="30" customHeight="1">
      <c r="B30" s="40" t="s">
        <v>32</v>
      </c>
      <c r="C30" s="41"/>
      <c r="D30" s="41"/>
      <c r="E30" s="41"/>
      <c r="F30" s="41"/>
      <c r="G30" s="41"/>
    </row>
    <row r="31" spans="2:7" ht="15">
      <c r="B31" s="7"/>
      <c r="C31" s="7"/>
      <c r="D31" s="7"/>
      <c r="E31" s="7"/>
      <c r="F31" s="7"/>
      <c r="G31" s="7"/>
    </row>
    <row r="32" spans="1:7" ht="30.75" customHeight="1">
      <c r="A32" s="39" t="s">
        <v>10</v>
      </c>
      <c r="B32" s="39"/>
      <c r="C32" s="39"/>
      <c r="D32" s="39"/>
      <c r="E32" s="39"/>
      <c r="F32" s="39"/>
      <c r="G32" s="39"/>
    </row>
    <row r="33" spans="4:6" ht="15">
      <c r="D33" s="26" t="str">
        <f>D8</f>
        <v>FY 2022</v>
      </c>
      <c r="F33" s="26" t="str">
        <f>F8</f>
        <v>FY 2023</v>
      </c>
    </row>
    <row r="34" spans="2:6" ht="15">
      <c r="B34" s="27" t="s">
        <v>49</v>
      </c>
      <c r="D34" s="8">
        <f>D48</f>
        <v>0.23529</v>
      </c>
      <c r="F34" s="8">
        <f>F10</f>
        <v>0.22965</v>
      </c>
    </row>
    <row r="35" spans="2:6" ht="15">
      <c r="B35" s="4" t="s">
        <v>2</v>
      </c>
      <c r="D35" s="8">
        <f>D12</f>
        <v>0.18699</v>
      </c>
      <c r="F35" s="8">
        <f>F67</f>
        <v>0.18355</v>
      </c>
    </row>
    <row r="36" ht="30" customHeight="1"/>
    <row r="37" spans="1:6" ht="15">
      <c r="A37" s="9" t="s">
        <v>20</v>
      </c>
      <c r="B37" s="3"/>
      <c r="D37" s="8"/>
      <c r="F37" s="8"/>
    </row>
    <row r="38" spans="2:7" ht="15" customHeight="1">
      <c r="B38" s="19"/>
      <c r="C38" s="17"/>
      <c r="D38" s="17"/>
      <c r="E38" s="17"/>
      <c r="F38" s="17"/>
      <c r="G38" s="17"/>
    </row>
    <row r="39" spans="1:7" ht="15" customHeight="1">
      <c r="A39" t="s">
        <v>37</v>
      </c>
      <c r="B39" s="19"/>
      <c r="C39" s="17"/>
      <c r="D39" s="17"/>
      <c r="E39" s="17"/>
      <c r="F39" s="17"/>
      <c r="G39" s="17"/>
    </row>
    <row r="40" spans="2:6" ht="15">
      <c r="B40" s="28" t="s">
        <v>43</v>
      </c>
      <c r="D40" s="2" t="str">
        <f>D33</f>
        <v>FY 2022</v>
      </c>
      <c r="F40" s="2" t="str">
        <f>F33</f>
        <v>FY 2023</v>
      </c>
    </row>
    <row r="41" spans="2:6" ht="15">
      <c r="B41" t="s">
        <v>11</v>
      </c>
      <c r="D41" s="12"/>
      <c r="F41" s="12"/>
    </row>
    <row r="42" spans="2:6" ht="15">
      <c r="B42" t="s">
        <v>12</v>
      </c>
      <c r="D42" s="8">
        <v>0.1333</v>
      </c>
      <c r="F42" s="8">
        <v>0.1311</v>
      </c>
    </row>
    <row r="43" spans="2:6" ht="15">
      <c r="B43" t="s">
        <v>13</v>
      </c>
      <c r="C43" s="29"/>
      <c r="D43" s="30">
        <v>0.01</v>
      </c>
      <c r="E43" s="25"/>
      <c r="F43" s="8">
        <v>0.01</v>
      </c>
    </row>
    <row r="44" spans="2:6" ht="15">
      <c r="B44" t="s">
        <v>3</v>
      </c>
      <c r="D44" s="8">
        <v>0.0765</v>
      </c>
      <c r="F44" s="8">
        <v>0.0765</v>
      </c>
    </row>
    <row r="45" spans="2:6" ht="15">
      <c r="B45" t="s">
        <v>4</v>
      </c>
      <c r="D45" s="8">
        <v>0.00389</v>
      </c>
      <c r="F45" s="8">
        <v>0.00385</v>
      </c>
    </row>
    <row r="46" spans="2:6" ht="15">
      <c r="B46" t="s">
        <v>5</v>
      </c>
      <c r="D46" s="8">
        <v>0.0046</v>
      </c>
      <c r="F46" s="8">
        <v>0.001</v>
      </c>
    </row>
    <row r="47" spans="2:6" ht="15">
      <c r="B47" t="s">
        <v>6</v>
      </c>
      <c r="D47" s="13">
        <v>0.007</v>
      </c>
      <c r="F47" s="13">
        <v>0.0072</v>
      </c>
    </row>
    <row r="48" spans="2:6" ht="15">
      <c r="B48" t="s">
        <v>9</v>
      </c>
      <c r="D48" s="8">
        <f>ROUND(SUM(D42:D47),5)</f>
        <v>0.23529</v>
      </c>
      <c r="F48" s="8">
        <f>ROUND(SUM(F42:F47),5)</f>
        <v>0.22965</v>
      </c>
    </row>
    <row r="49" spans="4:6" ht="15">
      <c r="D49" s="1"/>
      <c r="F49" s="1"/>
    </row>
    <row r="50" spans="2:6" ht="15">
      <c r="B50" s="28" t="s">
        <v>44</v>
      </c>
      <c r="D50" s="2" t="str">
        <f>D33</f>
        <v>FY 2022</v>
      </c>
      <c r="F50" s="2" t="str">
        <f>F33</f>
        <v>FY 2023</v>
      </c>
    </row>
    <row r="51" spans="2:6" ht="15">
      <c r="B51" t="s">
        <v>11</v>
      </c>
      <c r="D51" s="12"/>
      <c r="F51" s="12"/>
    </row>
    <row r="52" spans="2:6" ht="15">
      <c r="B52" t="s">
        <v>27</v>
      </c>
      <c r="D52" s="8">
        <v>0.228</v>
      </c>
      <c r="F52" s="8">
        <v>0.2299</v>
      </c>
    </row>
    <row r="53" spans="2:6" ht="15">
      <c r="B53" t="s">
        <v>3</v>
      </c>
      <c r="D53" s="8">
        <v>0.0765</v>
      </c>
      <c r="F53" s="8">
        <v>0.0765</v>
      </c>
    </row>
    <row r="54" spans="2:6" ht="15">
      <c r="B54" t="s">
        <v>4</v>
      </c>
      <c r="D54" s="8">
        <f>D45</f>
        <v>0.00389</v>
      </c>
      <c r="F54" s="8">
        <f>F45</f>
        <v>0.00385</v>
      </c>
    </row>
    <row r="55" spans="2:6" ht="15">
      <c r="B55" t="s">
        <v>5</v>
      </c>
      <c r="D55" s="8">
        <f>D46</f>
        <v>0.0046</v>
      </c>
      <c r="F55" s="8">
        <f>F46</f>
        <v>0.001</v>
      </c>
    </row>
    <row r="56" spans="2:6" ht="15">
      <c r="B56" t="s">
        <v>6</v>
      </c>
      <c r="D56" s="13">
        <f>D47</f>
        <v>0.007</v>
      </c>
      <c r="F56" s="13">
        <f>F47</f>
        <v>0.0072</v>
      </c>
    </row>
    <row r="57" spans="2:6" ht="15">
      <c r="B57" t="s">
        <v>9</v>
      </c>
      <c r="D57" s="8">
        <f>ROUND(SUM(D52:D56),5)</f>
        <v>0.31999</v>
      </c>
      <c r="F57" s="8">
        <f>ROUND(SUM(F52:F56),5)</f>
        <v>0.31845</v>
      </c>
    </row>
    <row r="58" spans="2:7" ht="15">
      <c r="B58" s="5"/>
      <c r="C58" s="6"/>
      <c r="D58" s="6"/>
      <c r="E58" s="6"/>
      <c r="F58" s="6"/>
      <c r="G58" s="6"/>
    </row>
    <row r="59" spans="2:6" ht="15">
      <c r="B59" s="20" t="s">
        <v>28</v>
      </c>
      <c r="D59" s="2" t="str">
        <f>D33</f>
        <v>FY 2022</v>
      </c>
      <c r="F59" s="2" t="str">
        <f>F33</f>
        <v>FY 2023</v>
      </c>
    </row>
    <row r="60" ht="15">
      <c r="B60" t="s">
        <v>11</v>
      </c>
    </row>
    <row r="61" spans="2:6" ht="15">
      <c r="B61" t="s">
        <v>14</v>
      </c>
      <c r="D61" s="8">
        <v>0.085</v>
      </c>
      <c r="F61" s="8">
        <v>0.085</v>
      </c>
    </row>
    <row r="62" spans="2:6" ht="15">
      <c r="B62" t="s">
        <v>13</v>
      </c>
      <c r="C62" s="29"/>
      <c r="D62" s="8">
        <f>D43</f>
        <v>0.01</v>
      </c>
      <c r="E62" s="25"/>
      <c r="F62" s="8">
        <f>F43</f>
        <v>0.01</v>
      </c>
    </row>
    <row r="63" spans="2:6" ht="15">
      <c r="B63" t="s">
        <v>3</v>
      </c>
      <c r="D63" s="8">
        <v>0.0765</v>
      </c>
      <c r="F63" s="8">
        <f>F44</f>
        <v>0.0765</v>
      </c>
    </row>
    <row r="64" spans="2:6" ht="15">
      <c r="B64" t="s">
        <v>4</v>
      </c>
      <c r="D64" s="8">
        <f>D45</f>
        <v>0.00389</v>
      </c>
      <c r="F64" s="8">
        <f>F45</f>
        <v>0.00385</v>
      </c>
    </row>
    <row r="65" spans="2:6" ht="15">
      <c r="B65" t="s">
        <v>5</v>
      </c>
      <c r="D65" s="8">
        <f>D46</f>
        <v>0.0046</v>
      </c>
      <c r="F65" s="8">
        <f>F46</f>
        <v>0.001</v>
      </c>
    </row>
    <row r="66" spans="2:6" ht="15">
      <c r="B66" t="s">
        <v>6</v>
      </c>
      <c r="D66" s="13">
        <f>D47</f>
        <v>0.007</v>
      </c>
      <c r="F66" s="13">
        <f>F47</f>
        <v>0.0072</v>
      </c>
    </row>
    <row r="67" spans="2:6" ht="15">
      <c r="B67" t="s">
        <v>9</v>
      </c>
      <c r="D67" s="8">
        <f>SUM(D61:D66)</f>
        <v>0.18699</v>
      </c>
      <c r="F67" s="8">
        <f>SUM(F61:F66)</f>
        <v>0.18355</v>
      </c>
    </row>
    <row r="68" spans="4:6" ht="11.25" customHeight="1">
      <c r="D68" s="8"/>
      <c r="F68" s="8"/>
    </row>
    <row r="69" spans="2:6" ht="15">
      <c r="B69" s="7"/>
      <c r="C69" s="7"/>
      <c r="D69" s="24"/>
      <c r="E69" s="7"/>
      <c r="F69" s="24"/>
    </row>
    <row r="70" spans="1:6" ht="15">
      <c r="A70" t="s">
        <v>38</v>
      </c>
      <c r="D70" s="8"/>
      <c r="F70" s="8"/>
    </row>
    <row r="71" spans="4:6" ht="15">
      <c r="D71" s="8"/>
      <c r="F71" s="8"/>
    </row>
    <row r="72" spans="2:6" ht="15">
      <c r="B72" s="28" t="s">
        <v>50</v>
      </c>
      <c r="D72" s="2" t="str">
        <f>D33</f>
        <v>FY 2022</v>
      </c>
      <c r="F72" s="2" t="str">
        <f>F33</f>
        <v>FY 2023</v>
      </c>
    </row>
    <row r="73" spans="2:6" ht="15">
      <c r="B73" t="s">
        <v>3</v>
      </c>
      <c r="D73" s="8">
        <v>0.0765</v>
      </c>
      <c r="F73" s="8">
        <v>0.0765</v>
      </c>
    </row>
    <row r="74" spans="2:6" ht="15">
      <c r="B74" t="s">
        <v>4</v>
      </c>
      <c r="D74" s="8">
        <f>D45</f>
        <v>0.00389</v>
      </c>
      <c r="F74" s="8">
        <f>F45</f>
        <v>0.00385</v>
      </c>
    </row>
    <row r="75" spans="2:6" ht="15">
      <c r="B75" t="s">
        <v>5</v>
      </c>
      <c r="D75" s="8">
        <f>D46</f>
        <v>0.0046</v>
      </c>
      <c r="F75" s="8">
        <f>F46</f>
        <v>0.001</v>
      </c>
    </row>
    <row r="76" spans="2:6" ht="15">
      <c r="B76" t="s">
        <v>6</v>
      </c>
      <c r="D76" s="13">
        <f>D47</f>
        <v>0.007</v>
      </c>
      <c r="F76" s="13">
        <f>F47</f>
        <v>0.0072</v>
      </c>
    </row>
    <row r="77" spans="2:6" ht="15">
      <c r="B77" t="s">
        <v>9</v>
      </c>
      <c r="D77" s="8">
        <f>ROUND(SUM(D73:D76),5)</f>
        <v>0.09199</v>
      </c>
      <c r="F77" s="8">
        <f>ROUND(SUM(F73:F76),5)</f>
        <v>0.08855</v>
      </c>
    </row>
    <row r="78" spans="4:6" ht="15">
      <c r="D78" s="8"/>
      <c r="F78" s="8"/>
    </row>
    <row r="79" spans="2:6" ht="15">
      <c r="B79" s="20" t="s">
        <v>29</v>
      </c>
      <c r="D79" s="2" t="str">
        <f>D72</f>
        <v>FY 2022</v>
      </c>
      <c r="F79" s="2" t="str">
        <f>F72</f>
        <v>FY 2023</v>
      </c>
    </row>
    <row r="80" spans="2:6" ht="15">
      <c r="B80" t="s">
        <v>4</v>
      </c>
      <c r="D80" s="8">
        <f>D74</f>
        <v>0.00389</v>
      </c>
      <c r="F80" s="8">
        <f>F74</f>
        <v>0.00385</v>
      </c>
    </row>
    <row r="81" spans="2:6" ht="15">
      <c r="B81" t="s">
        <v>6</v>
      </c>
      <c r="D81" s="13">
        <f>D76</f>
        <v>0.007</v>
      </c>
      <c r="F81" s="13">
        <f>F76</f>
        <v>0.0072</v>
      </c>
    </row>
    <row r="82" spans="2:6" ht="15">
      <c r="B82" t="s">
        <v>9</v>
      </c>
      <c r="D82" s="8">
        <f>SUM(D80:D81)</f>
        <v>0.01089</v>
      </c>
      <c r="F82" s="8">
        <f>SUM(F80:F81)</f>
        <v>0.01105</v>
      </c>
    </row>
    <row r="83" spans="4:6" ht="15">
      <c r="D83" s="8"/>
      <c r="F83" s="8"/>
    </row>
    <row r="84" spans="2:6" ht="15">
      <c r="B84" s="20" t="s">
        <v>30</v>
      </c>
      <c r="D84" s="2" t="str">
        <f>D79</f>
        <v>FY 2022</v>
      </c>
      <c r="F84" s="2" t="str">
        <f>F79</f>
        <v>FY 2023</v>
      </c>
    </row>
    <row r="85" spans="2:6" ht="15">
      <c r="B85" t="s">
        <v>4</v>
      </c>
      <c r="D85" s="8">
        <f>D80</f>
        <v>0.00389</v>
      </c>
      <c r="F85" s="8">
        <f>F80</f>
        <v>0.00385</v>
      </c>
    </row>
    <row r="86" spans="2:6" ht="15">
      <c r="B86" t="s">
        <v>6</v>
      </c>
      <c r="D86" s="13">
        <f>D81</f>
        <v>0.007</v>
      </c>
      <c r="F86" s="13">
        <f>F81</f>
        <v>0.0072</v>
      </c>
    </row>
    <row r="87" spans="2:6" ht="15">
      <c r="B87" t="s">
        <v>9</v>
      </c>
      <c r="D87" s="8">
        <f>SUM(D85:D86)</f>
        <v>0.01089</v>
      </c>
      <c r="F87" s="8">
        <f>SUM(F85:F86)</f>
        <v>0.01105</v>
      </c>
    </row>
    <row r="88" spans="2:6" ht="15">
      <c r="B88" t="s">
        <v>33</v>
      </c>
      <c r="D88" s="8"/>
      <c r="F88" s="8"/>
    </row>
    <row r="89" spans="2:6" ht="15">
      <c r="B89" s="23" t="s">
        <v>40</v>
      </c>
      <c r="D89" s="8"/>
      <c r="F89" s="8"/>
    </row>
    <row r="90" spans="4:6" ht="15">
      <c r="D90" s="8"/>
      <c r="F90" s="8"/>
    </row>
    <row r="91" spans="1:7" ht="15" customHeight="1">
      <c r="A91" s="45" t="s">
        <v>42</v>
      </c>
      <c r="B91" s="45"/>
      <c r="C91" s="45"/>
      <c r="D91" s="45"/>
      <c r="E91" s="45"/>
      <c r="F91" s="45"/>
      <c r="G91" s="45"/>
    </row>
    <row r="92" spans="2:6" ht="15">
      <c r="B92" s="14" t="s">
        <v>16</v>
      </c>
      <c r="D92" s="2" t="str">
        <f>D72</f>
        <v>FY 2022</v>
      </c>
      <c r="F92" s="2" t="str">
        <f>F72</f>
        <v>FY 2023</v>
      </c>
    </row>
    <row r="93" spans="2:6" ht="15">
      <c r="B93" t="s">
        <v>7</v>
      </c>
      <c r="D93" s="32">
        <v>7836.24</v>
      </c>
      <c r="E93" s="33"/>
      <c r="F93" s="32">
        <v>8223.36</v>
      </c>
    </row>
    <row r="94" spans="2:6" ht="15">
      <c r="B94" t="s">
        <v>8</v>
      </c>
      <c r="D94" s="32">
        <v>11540.88</v>
      </c>
      <c r="E94" s="33"/>
      <c r="F94" s="32">
        <v>12109.92</v>
      </c>
    </row>
    <row r="95" spans="2:6" ht="15">
      <c r="B95" s="14" t="s">
        <v>17</v>
      </c>
      <c r="D95" s="33"/>
      <c r="E95" s="33"/>
      <c r="F95" s="33"/>
    </row>
    <row r="96" spans="2:6" ht="15">
      <c r="B96" t="s">
        <v>7</v>
      </c>
      <c r="D96" s="32">
        <v>6209.76</v>
      </c>
      <c r="E96" s="33"/>
      <c r="F96" s="32">
        <v>6517.68</v>
      </c>
    </row>
    <row r="97" spans="2:6" ht="15">
      <c r="B97" t="s">
        <v>8</v>
      </c>
      <c r="D97" s="32">
        <v>9138</v>
      </c>
      <c r="E97" s="33" t="s">
        <v>39</v>
      </c>
      <c r="F97" s="32">
        <v>9589.44</v>
      </c>
    </row>
    <row r="98" spans="2:6" ht="22.5" customHeight="1">
      <c r="B98" s="10" t="s">
        <v>51</v>
      </c>
      <c r="C98" s="14"/>
      <c r="D98" s="34">
        <v>8335.82</v>
      </c>
      <c r="E98" s="35"/>
      <c r="F98" s="34">
        <v>8752.61</v>
      </c>
    </row>
    <row r="99" spans="1:7" ht="15" customHeight="1">
      <c r="A99" s="44" t="s">
        <v>31</v>
      </c>
      <c r="B99" s="44"/>
      <c r="C99" s="44"/>
      <c r="D99" s="44"/>
      <c r="E99" s="44"/>
      <c r="F99" s="44"/>
      <c r="G99" s="44"/>
    </row>
    <row r="100" spans="2:6" ht="15">
      <c r="B100" t="s">
        <v>34</v>
      </c>
      <c r="D100" s="1">
        <v>769.13</v>
      </c>
      <c r="F100" s="1">
        <v>807.59</v>
      </c>
    </row>
    <row r="101" spans="4:6" ht="15">
      <c r="D101" s="1"/>
      <c r="F101" s="1"/>
    </row>
    <row r="102" spans="2:6" ht="30" customHeight="1">
      <c r="B102" s="41"/>
      <c r="C102" s="41"/>
      <c r="D102" s="41"/>
      <c r="E102" s="41"/>
      <c r="F102" s="41"/>
    </row>
  </sheetData>
  <sheetProtection/>
  <mergeCells count="13">
    <mergeCell ref="A99:G99"/>
    <mergeCell ref="A22:G22"/>
    <mergeCell ref="B102:F102"/>
    <mergeCell ref="B30:G30"/>
    <mergeCell ref="B23:G23"/>
    <mergeCell ref="A91:G91"/>
    <mergeCell ref="A1:G1"/>
    <mergeCell ref="A2:G2"/>
    <mergeCell ref="A5:G5"/>
    <mergeCell ref="A32:G32"/>
    <mergeCell ref="D25:G25"/>
    <mergeCell ref="B28:G28"/>
    <mergeCell ref="A3:G3"/>
  </mergeCells>
  <printOptions horizontalCentered="1"/>
  <pageMargins left="0.75" right="0.75" top="0.5" bottom="0.5" header="0.5" footer="0.25"/>
  <pageSetup fitToHeight="0" fitToWidth="1" horizontalDpi="600" verticalDpi="600" orientation="portrait" scale="99" r:id="rId1"/>
  <headerFooter alignWithMargins="0">
    <oddFooter>&amp;L&amp;"Arial,Italic"&amp;8&amp;Z&amp;F</oddFooter>
  </headerFooter>
  <rowBreaks count="2" manualBreakCount="2">
    <brk id="31"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Pittsburg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Nokes</dc:creator>
  <cp:keywords/>
  <dc:description/>
  <cp:lastModifiedBy>Lauren Werner</cp:lastModifiedBy>
  <cp:lastPrinted>2020-08-04T19:34:16Z</cp:lastPrinted>
  <dcterms:created xsi:type="dcterms:W3CDTF">2000-07-31T16:13:03Z</dcterms:created>
  <dcterms:modified xsi:type="dcterms:W3CDTF">2021-08-13T16:04:01Z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isplay_urn:schemas-microsoft-com:office:office#Editor">
    <vt:lpwstr>Lauren Werner</vt:lpwstr>
  </property>
  <property fmtid="{D5CDD505-2E9C-101B-9397-08002B2CF9AE}" pid="5" name="Order">
    <vt:lpwstr>6782200.00000000</vt:lpwstr>
  </property>
  <property fmtid="{D5CDD505-2E9C-101B-9397-08002B2CF9AE}" pid="6" name="display_urn:schemas-microsoft-com:office:office#Author">
    <vt:lpwstr>Lauren Werner</vt:lpwstr>
  </property>
  <property fmtid="{D5CDD505-2E9C-101B-9397-08002B2CF9AE}" pid="7" name="ContentTypeId">
    <vt:lpwstr>0x010100AFDDEDD7ED9BF34EB99D62F5FEAD20B8</vt:lpwstr>
  </property>
</Properties>
</file>