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172.16.30.249\berc\00 PMER &amp; AP All - Jonah\Building Permits-Home Sales\PMER 2025-Q1\"/>
    </mc:Choice>
  </mc:AlternateContent>
  <xr:revisionPtr revIDLastSave="0" documentId="8_{7F3B9531-09B3-436E-B0C2-44EB11E76047}" xr6:coauthVersionLast="47" xr6:coauthVersionMax="47" xr10:uidLastSave="{00000000-0000-0000-0000-000000000000}"/>
  <bookViews>
    <workbookView xWindow="-120" yWindow="-120" windowWidth="29040" windowHeight="15720" tabRatio="599" activeTab="1" xr2:uid="{00000000-000D-0000-FFFF-FFFF00000000}"/>
  </bookViews>
  <sheets>
    <sheet name="COMMERICIAL " sheetId="2" r:id="rId1"/>
    <sheet name="RESIDENTIAL 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J26" i="1" l="1"/>
  <c r="IN21" i="1"/>
  <c r="IL21" i="1"/>
  <c r="IK21" i="1"/>
  <c r="IJ21" i="1"/>
  <c r="II21" i="1"/>
  <c r="IH21" i="1"/>
  <c r="IG21" i="1"/>
  <c r="IF21" i="1"/>
  <c r="IE21" i="1"/>
  <c r="ID21" i="1"/>
  <c r="EJ20" i="2"/>
  <c r="EO20" i="2"/>
  <c r="EM20" i="2"/>
  <c r="EI20" i="2"/>
  <c r="IA21" i="1"/>
  <c r="HY21" i="1"/>
  <c r="HU21" i="1"/>
  <c r="HT21" i="1"/>
  <c r="HS21" i="1"/>
  <c r="HR21" i="1"/>
  <c r="HQ21" i="1"/>
  <c r="HH21" i="1"/>
  <c r="HK20" i="1"/>
  <c r="HK19" i="1"/>
  <c r="HK18" i="1"/>
  <c r="HK17" i="1"/>
  <c r="HJ17" i="1"/>
  <c r="HI20" i="1"/>
  <c r="HI19" i="1"/>
  <c r="HI18" i="1"/>
  <c r="HI17" i="1"/>
  <c r="EF20" i="2"/>
  <c r="ED20" i="2"/>
  <c r="EA20" i="2"/>
  <c r="DZ20" i="2"/>
  <c r="HN21" i="1"/>
  <c r="HL21" i="1"/>
  <c r="HG21" i="1"/>
  <c r="HF21" i="1"/>
  <c r="HE21" i="1"/>
  <c r="HD21" i="1"/>
  <c r="HK16" i="1"/>
  <c r="HK15" i="1"/>
  <c r="HJ16" i="1"/>
  <c r="HI16" i="1"/>
  <c r="HJ15" i="1"/>
  <c r="HI15" i="1"/>
  <c r="HX21" i="1" l="1"/>
  <c r="HV21" i="1"/>
  <c r="HW21" i="1"/>
  <c r="GX11" i="1"/>
  <c r="HJ14" i="1"/>
  <c r="GX9" i="1"/>
  <c r="HK12" i="1"/>
  <c r="HK13" i="1"/>
  <c r="HK14" i="1"/>
  <c r="HK11" i="1"/>
  <c r="HJ12" i="1"/>
  <c r="HJ13" i="1"/>
  <c r="HJ11" i="1"/>
  <c r="HI12" i="1"/>
  <c r="HI13" i="1"/>
  <c r="HI14" i="1"/>
  <c r="HI11" i="1"/>
  <c r="HK10" i="1" l="1"/>
  <c r="HJ10" i="1"/>
  <c r="HI10" i="1"/>
  <c r="HK9" i="1"/>
  <c r="HJ9" i="1"/>
  <c r="HI9" i="1"/>
  <c r="HJ21" i="1" l="1"/>
  <c r="HI21" i="1"/>
  <c r="HK21" i="1"/>
  <c r="GX20" i="1"/>
  <c r="GW20" i="1"/>
  <c r="GV20" i="1"/>
  <c r="GS21" i="1" l="1"/>
  <c r="GX16" i="1" l="1"/>
  <c r="GX17" i="1"/>
  <c r="GX18" i="1"/>
  <c r="GX19" i="1"/>
  <c r="GV11" i="1"/>
  <c r="GV16" i="1"/>
  <c r="GV12" i="1"/>
  <c r="GV13" i="1"/>
  <c r="GV14" i="1"/>
  <c r="GV15" i="1"/>
  <c r="GV17" i="1"/>
  <c r="GV18" i="1"/>
  <c r="GV19" i="1"/>
  <c r="GV9" i="1"/>
  <c r="GW19" i="1"/>
  <c r="GW18" i="1"/>
  <c r="GW17" i="1"/>
  <c r="GW16" i="1" l="1"/>
  <c r="GW9" i="1"/>
  <c r="GX10" i="1" l="1"/>
  <c r="GX12" i="1"/>
  <c r="GX13" i="1"/>
  <c r="GX14" i="1"/>
  <c r="GX15" i="1"/>
  <c r="GW10" i="1"/>
  <c r="GW11" i="1"/>
  <c r="GW12" i="1"/>
  <c r="GW13" i="1"/>
  <c r="GW14" i="1"/>
  <c r="GW15" i="1"/>
  <c r="GV10" i="1"/>
  <c r="GQ21" i="1" l="1"/>
  <c r="GR21" i="1"/>
  <c r="GJ21" i="1"/>
  <c r="GI21" i="1"/>
  <c r="FV21" i="1"/>
  <c r="DV20" i="2"/>
  <c r="DT20" i="2"/>
  <c r="DQ20" i="2"/>
  <c r="DP20" i="2"/>
  <c r="HA21" i="1" l="1"/>
  <c r="GY21" i="1"/>
  <c r="GW21" i="1"/>
  <c r="GV21" i="1"/>
  <c r="GU21" i="1"/>
  <c r="GT21" i="1"/>
  <c r="GX21" i="1"/>
  <c r="FW14" i="1" l="1"/>
  <c r="FW15" i="1"/>
  <c r="FW16" i="1"/>
  <c r="FW17" i="1"/>
  <c r="FW18" i="1"/>
  <c r="FW19" i="1"/>
  <c r="FW20" i="1"/>
  <c r="FW13" i="1"/>
  <c r="FW21" i="1" s="1"/>
  <c r="GK18" i="1" l="1"/>
  <c r="GK17" i="1" l="1"/>
  <c r="GK21" i="1" s="1"/>
  <c r="GL21" i="1" l="1"/>
  <c r="GN21" i="1"/>
  <c r="GH21" i="1"/>
  <c r="GG21" i="1"/>
  <c r="GF21" i="1"/>
  <c r="GE21" i="1"/>
  <c r="GD21" i="1"/>
  <c r="DM20" i="2"/>
  <c r="DK20" i="2"/>
  <c r="DH20" i="2"/>
  <c r="DG20" i="2"/>
  <c r="DD20" i="2"/>
  <c r="DB20" i="2"/>
  <c r="CY20" i="2"/>
  <c r="CX20" i="2"/>
  <c r="GA21" i="1" l="1"/>
  <c r="FY21" i="1"/>
  <c r="FU21" i="1"/>
  <c r="FT21" i="1"/>
  <c r="FS21" i="1"/>
  <c r="FR21" i="1"/>
  <c r="FQ21" i="1"/>
  <c r="FP21" i="1"/>
  <c r="FM21" i="1" l="1"/>
  <c r="FB21" i="1" l="1"/>
  <c r="FC21" i="1"/>
  <c r="FD21" i="1"/>
  <c r="FE21" i="1"/>
  <c r="FF21" i="1"/>
  <c r="FG21" i="1"/>
  <c r="FH21" i="1"/>
  <c r="FI21" i="1"/>
  <c r="FK21" i="1"/>
  <c r="CO20" i="2"/>
  <c r="CP20" i="2"/>
  <c r="CS20" i="2"/>
  <c r="CU20" i="2"/>
  <c r="ES21" i="1" l="1"/>
  <c r="ET21" i="1"/>
  <c r="EU21" i="1"/>
  <c r="ER21" i="1"/>
  <c r="EQ21" i="1"/>
  <c r="EP21" i="1"/>
  <c r="EY21" i="1"/>
  <c r="EW21" i="1"/>
  <c r="EN21" i="1"/>
  <c r="EO21" i="1"/>
  <c r="CL20" i="2"/>
  <c r="CJ20" i="2"/>
  <c r="CF20" i="2"/>
  <c r="CG20" i="2"/>
  <c r="EI21" i="1" l="1"/>
  <c r="EK21" i="1" l="1"/>
  <c r="EG21" i="1"/>
  <c r="EF21" i="1"/>
  <c r="EE21" i="1"/>
  <c r="ED17" i="1"/>
  <c r="EC17" i="1"/>
  <c r="EB17" i="1"/>
  <c r="ED16" i="1"/>
  <c r="EC16" i="1"/>
  <c r="EB16" i="1"/>
  <c r="ED15" i="1"/>
  <c r="EC15" i="1"/>
  <c r="EB15" i="1"/>
  <c r="ED14" i="1"/>
  <c r="EC14" i="1"/>
  <c r="EB14" i="1"/>
  <c r="ED13" i="1"/>
  <c r="EC13" i="1"/>
  <c r="EB13" i="1"/>
  <c r="ED12" i="1"/>
  <c r="EC12" i="1"/>
  <c r="EB12" i="1"/>
  <c r="ED11" i="1"/>
  <c r="EC11" i="1"/>
  <c r="EB11" i="1"/>
  <c r="ED10" i="1"/>
  <c r="EC10" i="1"/>
  <c r="EB10" i="1"/>
  <c r="ED9" i="1"/>
  <c r="EC9" i="1"/>
  <c r="EB9" i="1"/>
  <c r="EA21" i="1"/>
  <c r="DZ21" i="1"/>
  <c r="EC21" i="1" l="1"/>
  <c r="EB21" i="1"/>
  <c r="CC20" i="2"/>
  <c r="CA20" i="2"/>
  <c r="BX20" i="2"/>
  <c r="BW20" i="2"/>
</calcChain>
</file>

<file path=xl/sharedStrings.xml><?xml version="1.0" encoding="utf-8"?>
<sst xmlns="http://schemas.openxmlformats.org/spreadsheetml/2006/main" count="864" uniqueCount="63">
  <si>
    <t xml:space="preserve"> COMMERCIAL ANNUAL BUILDING PERMIT REPORT 2009</t>
  </si>
  <si>
    <t xml:space="preserve"> COMMERCIAL  ANNUAL BUILDING PERMIT REPORT 2010</t>
  </si>
  <si>
    <t xml:space="preserve"> COMMERCIAL  ANNUAL BUILDING PERMIT REPORT 2011</t>
  </si>
  <si>
    <t xml:space="preserve">  COMMERCIAL ANNUAL BUILDING PERMIT REPORT 2012</t>
  </si>
  <si>
    <t xml:space="preserve">  COMMERCIAL ANNUAL BUILDING PERMIT REPORT 2013</t>
  </si>
  <si>
    <t xml:space="preserve">  COMMERCIAL ANNUAL BUILDING PERMIT REPORT 2014</t>
  </si>
  <si>
    <t xml:space="preserve">  COMMERCIAL ANNUAL BUILDING PERMIT REPORT 2015</t>
  </si>
  <si>
    <t xml:space="preserve">  COMMERCIAL ANNUAL BUILDING PERMIT REPORT 2016</t>
  </si>
  <si>
    <t xml:space="preserve">  COMMERCIAL ANNUAL BUILDING PERMIT REPORT 2017</t>
  </si>
  <si>
    <t xml:space="preserve">  COMMERCIAL ANNUAL BUILDING PERMIT REPORT 2018</t>
  </si>
  <si>
    <t xml:space="preserve">  COMMERCIAL ANNUAL BUILDING PERMIT REPORT 2019</t>
  </si>
  <si>
    <t xml:space="preserve">  COMMERCIAL ANNUAL BUILDING PERMIT REPORT 2020</t>
  </si>
  <si>
    <t xml:space="preserve">  COMMERCIAL ANNUAL BUILDING PERMIT REPORT 2021</t>
  </si>
  <si>
    <t xml:space="preserve">  COMMERCIAL ANNUAL BUILDING PERMIT REPORT 2022</t>
  </si>
  <si>
    <t xml:space="preserve">  COMMERCIAL ANNUAL BUILDING PERMIT REPORT 2023</t>
  </si>
  <si>
    <t xml:space="preserve">  COMMERCIAL ANNUAL BUILDING PERMIT REPORT 2024</t>
  </si>
  <si>
    <t>NEW COMMERCIAL &amp; INDUSTRIAL BUILDINGS</t>
  </si>
  <si>
    <t xml:space="preserve">ADDITIONS, ALTERATIONS &amp; CONVERSIONS </t>
  </si>
  <si>
    <t xml:space="preserve">MONTH </t>
  </si>
  <si>
    <t>PERMITS</t>
  </si>
  <si>
    <t xml:space="preserve">VALUATIONS </t>
  </si>
  <si>
    <t xml:space="preserve">PERMITS </t>
  </si>
  <si>
    <t>VALUATIONS</t>
  </si>
  <si>
    <t xml:space="preserve">January </t>
  </si>
  <si>
    <t>February</t>
  </si>
  <si>
    <t xml:space="preserve"> 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</si>
  <si>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</si>
  <si>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</si>
  <si>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</si>
  <si>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</si>
  <si>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</si>
  <si>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</si>
  <si>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</si>
  <si>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</si>
  <si>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</si>
  <si>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</si>
  <si>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</si>
  <si>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RESIDENTIAL ANNUAL BUILDING PERMIT REPORT 2008</t>
  </si>
  <si>
    <t>RESIDENTIAL ANNUAL BUILDING PERMIT REPORT 2009</t>
  </si>
  <si>
    <t>ANNUAL BUILDING PERMIT REPORT 2010</t>
  </si>
  <si>
    <t>ANNUAL BUILDING PERMIT REPORT 2011</t>
  </si>
  <si>
    <t>ANNUAL BUILDING PERMIT REPORT 2012</t>
  </si>
  <si>
    <t>ANNUAL BUILDING PERMIT REPORT 2013</t>
  </si>
  <si>
    <t>ANNUAL BUILDING PERMIT REPORT 2014</t>
  </si>
  <si>
    <t>ANNUAL BUILDING PERMIT REPORT 2015</t>
  </si>
  <si>
    <t>ANNUAL BUILDING PERMIT REPORT 2016</t>
  </si>
  <si>
    <t>ANNUAL BUILDING PERMIT REPORT 2017</t>
  </si>
  <si>
    <t>ANNUAL BUILDING PERMIT REPORT 2018</t>
  </si>
  <si>
    <t>ANNUAL BUILDING PERMIT REPORT 2019</t>
  </si>
  <si>
    <t>ANNUAL BUILDING PERMIT REPORT 2020</t>
  </si>
  <si>
    <t>ANNUAL BUILDING PERMIT REPORT 2021</t>
  </si>
  <si>
    <t>ANNUAL BUILDING PERMIT REPORT 2022</t>
  </si>
  <si>
    <t>ANNUAL BUILDING PERMIT REPORT 2023</t>
  </si>
  <si>
    <t>ANNUAL BUILDING PERMIT REPORT 2024</t>
  </si>
  <si>
    <t>NEW SINGLE-FAMILY         RESIDENTIAL BUILDINGS</t>
  </si>
  <si>
    <t>TOTAL NEW RESIDENTIAL PERMITS</t>
  </si>
  <si>
    <t>TOTAL MULTI FAMILY PERMITS</t>
  </si>
  <si>
    <t>NO.OF PERMITS</t>
  </si>
  <si>
    <t>FAMILY UNITS</t>
  </si>
  <si>
    <t>TOTAL ESTIMATED VALUATION</t>
  </si>
  <si>
    <t>TOTAL MULTI FAMILY UNITS</t>
  </si>
  <si>
    <t>TOTAL ESTIMATED VALUE OF PERMITS</t>
  </si>
  <si>
    <t>ANNUAL BUILDING PERMIT REPORT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</si>
</sst>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5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8" fontId="2" fillId="0" borderId="11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6" fontId="2" fillId="0" borderId="11" xfId="0" applyNumberFormat="1" applyFont="1" applyBorder="1" applyAlignment="1">
      <alignment horizontal="center" vertical="center"/>
    </xf>
    <xf numFmtId="6" fontId="2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6" fontId="2" fillId="0" borderId="11" xfId="0" applyNumberFormat="1" applyFont="1" applyBorder="1" applyAlignment="1">
      <alignment horizontal="center"/>
    </xf>
    <xf numFmtId="6" fontId="2" fillId="0" borderId="21" xfId="0" applyNumberFormat="1" applyFont="1" applyBorder="1" applyAlignment="1">
      <alignment horizontal="center"/>
    </xf>
    <xf numFmtId="6" fontId="2" fillId="0" borderId="0" xfId="0" applyNumberFormat="1" applyFont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6" fontId="2" fillId="0" borderId="21" xfId="1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6" fontId="2" fillId="0" borderId="21" xfId="1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6" fontId="2" fillId="0" borderId="11" xfId="1" applyNumberFormat="1" applyFont="1" applyBorder="1" applyAlignment="1">
      <alignment horizontal="center"/>
    </xf>
    <xf numFmtId="6" fontId="2" fillId="0" borderId="1" xfId="0" applyNumberFormat="1" applyFont="1" applyBorder="1" applyAlignment="1">
      <alignment horizontal="center" vertical="center"/>
    </xf>
    <xf numFmtId="164" fontId="2" fillId="0" borderId="23" xfId="1" applyNumberFormat="1" applyFont="1" applyBorder="1" applyAlignment="1">
      <alignment horizontal="center" vertical="center"/>
    </xf>
    <xf numFmtId="6" fontId="2" fillId="0" borderId="23" xfId="0" applyNumberFormat="1" applyFont="1" applyBorder="1" applyAlignment="1">
      <alignment horizontal="center" vertical="center"/>
    </xf>
    <xf numFmtId="6" fontId="2" fillId="0" borderId="23" xfId="1" applyNumberFormat="1" applyFont="1" applyBorder="1" applyAlignment="1">
      <alignment horizontal="center" vertical="center"/>
    </xf>
    <xf numFmtId="6" fontId="2" fillId="0" borderId="23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6" fontId="2" fillId="0" borderId="1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1" xfId="1" applyNumberFormat="1" applyFont="1" applyBorder="1" applyAlignment="1">
      <alignment horizontal="center" vertical="center"/>
    </xf>
    <xf numFmtId="164" fontId="2" fillId="0" borderId="11" xfId="1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/>
    </xf>
    <xf numFmtId="164" fontId="2" fillId="2" borderId="0" xfId="0" applyNumberFormat="1" applyFont="1" applyFill="1"/>
    <xf numFmtId="0" fontId="4" fillId="0" borderId="20" xfId="0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/>
    </xf>
    <xf numFmtId="6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6" fontId="2" fillId="3" borderId="23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64" fontId="2" fillId="0" borderId="37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6" fontId="2" fillId="0" borderId="34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6" fontId="2" fillId="0" borderId="39" xfId="0" applyNumberFormat="1" applyFont="1" applyBorder="1" applyAlignment="1">
      <alignment horizontal="center" vertical="center"/>
    </xf>
    <xf numFmtId="1" fontId="2" fillId="0" borderId="34" xfId="0" applyNumberFormat="1" applyFont="1" applyBorder="1" applyAlignment="1">
      <alignment horizontal="center" vertical="center"/>
    </xf>
    <xf numFmtId="6" fontId="2" fillId="0" borderId="37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wrapText="1"/>
    </xf>
    <xf numFmtId="6" fontId="2" fillId="0" borderId="37" xfId="0" applyNumberFormat="1" applyFont="1" applyBorder="1" applyAlignment="1">
      <alignment horizontal="center"/>
    </xf>
    <xf numFmtId="6" fontId="2" fillId="0" borderId="34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/>
    </xf>
    <xf numFmtId="6" fontId="2" fillId="0" borderId="39" xfId="0" applyNumberFormat="1" applyFont="1" applyBorder="1" applyAlignment="1">
      <alignment horizontal="center"/>
    </xf>
    <xf numFmtId="0" fontId="3" fillId="0" borderId="38" xfId="0" applyFont="1" applyBorder="1" applyAlignment="1">
      <alignment horizontal="center" vertical="center"/>
    </xf>
    <xf numFmtId="6" fontId="2" fillId="0" borderId="39" xfId="1" applyNumberFormat="1" applyFont="1" applyFill="1" applyBorder="1" applyAlignment="1">
      <alignment horizontal="center" vertical="center"/>
    </xf>
    <xf numFmtId="1" fontId="2" fillId="0" borderId="38" xfId="0" applyNumberFormat="1" applyFont="1" applyBorder="1" applyAlignment="1">
      <alignment horizontal="center" vertical="center"/>
    </xf>
    <xf numFmtId="6" fontId="2" fillId="0" borderId="39" xfId="1" applyNumberFormat="1" applyFont="1" applyBorder="1" applyAlignment="1">
      <alignment horizontal="center" vertical="center"/>
    </xf>
    <xf numFmtId="1" fontId="2" fillId="0" borderId="35" xfId="0" applyNumberFormat="1" applyFont="1" applyBorder="1" applyAlignment="1">
      <alignment horizontal="center" vertical="center"/>
    </xf>
    <xf numFmtId="164" fontId="2" fillId="3" borderId="23" xfId="0" applyNumberFormat="1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/>
    </xf>
    <xf numFmtId="165" fontId="2" fillId="3" borderId="23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164" fontId="2" fillId="0" borderId="11" xfId="1" applyNumberFormat="1" applyFont="1" applyFill="1" applyBorder="1" applyAlignment="1">
      <alignment horizontal="center"/>
    </xf>
    <xf numFmtId="1" fontId="2" fillId="3" borderId="43" xfId="0" applyNumberFormat="1" applyFont="1" applyFill="1" applyBorder="1" applyAlignment="1">
      <alignment horizontal="center"/>
    </xf>
    <xf numFmtId="6" fontId="2" fillId="0" borderId="0" xfId="0" applyNumberFormat="1" applyFont="1"/>
    <xf numFmtId="164" fontId="2" fillId="0" borderId="37" xfId="0" applyNumberFormat="1" applyFont="1" applyBorder="1" applyAlignment="1">
      <alignment horizontal="center"/>
    </xf>
    <xf numFmtId="0" fontId="3" fillId="0" borderId="44" xfId="0" applyFont="1" applyBorder="1" applyAlignment="1">
      <alignment horizontal="center" vertical="center"/>
    </xf>
    <xf numFmtId="164" fontId="2" fillId="0" borderId="39" xfId="1" applyNumberFormat="1" applyFont="1" applyBorder="1" applyAlignment="1">
      <alignment horizontal="center" vertical="center"/>
    </xf>
    <xf numFmtId="164" fontId="2" fillId="0" borderId="39" xfId="1" applyNumberFormat="1" applyFont="1" applyBorder="1" applyAlignment="1">
      <alignment horizontal="center"/>
    </xf>
    <xf numFmtId="8" fontId="2" fillId="0" borderId="21" xfId="0" applyNumberFormat="1" applyFont="1" applyBorder="1" applyAlignment="1">
      <alignment horizontal="center"/>
    </xf>
    <xf numFmtId="8" fontId="2" fillId="3" borderId="2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8" fontId="2" fillId="0" borderId="0" xfId="0" applyNumberFormat="1" applyFont="1"/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P24"/>
  <sheetViews>
    <sheetView topLeftCell="DW1" zoomScale="115" zoomScaleNormal="115" workbookViewId="0">
      <selection activeCell="EO19" sqref="EO19"/>
    </sheetView>
  </sheetViews>
  <sheetFormatPr defaultColWidth="9.140625" defaultRowHeight="15.75" x14ac:dyDescent="0.25"/>
  <cols>
    <col min="1" max="1" width="9.140625" style="2"/>
    <col min="2" max="2" width="12.28515625" style="2" customWidth="1"/>
    <col min="3" max="3" width="9.28515625" style="2" bestFit="1" customWidth="1"/>
    <col min="4" max="4" width="15" style="2" bestFit="1" customWidth="1"/>
    <col min="5" max="8" width="9.140625" style="2"/>
    <col min="9" max="9" width="15" style="2" bestFit="1" customWidth="1"/>
    <col min="10" max="10" width="9.140625" style="2"/>
    <col min="11" max="11" width="12.28515625" style="2" customWidth="1"/>
    <col min="12" max="12" width="9.28515625" style="2" bestFit="1" customWidth="1"/>
    <col min="13" max="13" width="15" style="2" bestFit="1" customWidth="1"/>
    <col min="14" max="17" width="9.140625" style="2"/>
    <col min="18" max="18" width="15" style="2" bestFit="1" customWidth="1"/>
    <col min="19" max="19" width="9.140625" style="2"/>
    <col min="20" max="20" width="11.7109375" style="2" bestFit="1" customWidth="1"/>
    <col min="21" max="21" width="9.28515625" style="2" bestFit="1" customWidth="1"/>
    <col min="22" max="22" width="15" style="2" bestFit="1" customWidth="1"/>
    <col min="23" max="26" width="9.140625" style="2"/>
    <col min="27" max="27" width="16.140625" style="2" bestFit="1" customWidth="1"/>
    <col min="28" max="28" width="9.7109375" style="2" customWidth="1"/>
    <col min="29" max="29" width="11.7109375" style="2" bestFit="1" customWidth="1"/>
    <col min="30" max="30" width="9.28515625" style="2" bestFit="1" customWidth="1"/>
    <col min="31" max="31" width="13.28515625" style="2" bestFit="1" customWidth="1"/>
    <col min="32" max="33" width="9.140625" style="2"/>
    <col min="34" max="34" width="9.28515625" style="2" bestFit="1" customWidth="1"/>
    <col min="35" max="35" width="9.140625" style="2"/>
    <col min="36" max="36" width="16.140625" style="2" bestFit="1" customWidth="1"/>
    <col min="37" max="37" width="9.140625" style="2"/>
    <col min="38" max="38" width="11.7109375" style="2" bestFit="1" customWidth="1"/>
    <col min="39" max="39" width="9.28515625" style="2" bestFit="1" customWidth="1"/>
    <col min="40" max="40" width="15" style="2" bestFit="1" customWidth="1"/>
    <col min="41" max="42" width="9.140625" style="2"/>
    <col min="43" max="43" width="9.28515625" style="2" bestFit="1" customWidth="1"/>
    <col min="44" max="44" width="9.140625" style="2"/>
    <col min="45" max="45" width="16.140625" style="2" bestFit="1" customWidth="1"/>
    <col min="46" max="46" width="9.140625" style="2"/>
    <col min="47" max="47" width="11.7109375" style="22" bestFit="1" customWidth="1"/>
    <col min="48" max="48" width="9.28515625" style="22" bestFit="1" customWidth="1"/>
    <col min="49" max="49" width="14.42578125" style="22" customWidth="1"/>
    <col min="50" max="51" width="9.140625" style="22"/>
    <col min="52" max="52" width="9.28515625" style="22" bestFit="1" customWidth="1"/>
    <col min="53" max="53" width="9.140625" style="22"/>
    <col min="54" max="54" width="16.140625" style="22" customWidth="1"/>
    <col min="55" max="55" width="9.140625" style="2"/>
    <col min="56" max="56" width="11.42578125" style="22" customWidth="1"/>
    <col min="57" max="57" width="9.28515625" style="22" bestFit="1" customWidth="1"/>
    <col min="58" max="58" width="14.42578125" style="22" customWidth="1"/>
    <col min="59" max="60" width="9.140625" style="22"/>
    <col min="61" max="61" width="9.28515625" style="22" bestFit="1" customWidth="1"/>
    <col min="62" max="62" width="9.140625" style="22"/>
    <col min="63" max="63" width="16.140625" style="22" customWidth="1"/>
    <col min="64" max="64" width="9.140625" style="2"/>
    <col min="65" max="65" width="17.85546875" style="2" customWidth="1"/>
    <col min="66" max="66" width="13.42578125" style="2" customWidth="1"/>
    <col min="67" max="67" width="17.7109375" style="2" customWidth="1"/>
    <col min="68" max="68" width="12.140625" style="2" customWidth="1"/>
    <col min="69" max="69" width="11.140625" style="2" customWidth="1"/>
    <col min="70" max="71" width="9.140625" style="2"/>
    <col min="72" max="72" width="13.85546875" style="2" customWidth="1"/>
    <col min="73" max="73" width="9.28515625" style="2" customWidth="1"/>
    <col min="74" max="75" width="12" style="2" customWidth="1"/>
    <col min="76" max="76" width="14" style="2" customWidth="1"/>
    <col min="77" max="80" width="12" style="2" customWidth="1"/>
    <col min="81" max="81" width="14.42578125" style="2" customWidth="1"/>
    <col min="82" max="82" width="9.42578125" style="2" customWidth="1"/>
    <col min="83" max="84" width="12" style="2" customWidth="1"/>
    <col min="85" max="85" width="14" style="2" customWidth="1"/>
    <col min="86" max="89" width="12" style="2" customWidth="1"/>
    <col min="90" max="90" width="16.28515625" style="2" bestFit="1" customWidth="1"/>
    <col min="91" max="91" width="9.42578125" style="2" customWidth="1"/>
    <col min="92" max="92" width="11.7109375" style="2" bestFit="1" customWidth="1"/>
    <col min="93" max="93" width="9.42578125" style="2" bestFit="1" customWidth="1"/>
    <col min="94" max="94" width="14.28515625" style="2" bestFit="1" customWidth="1"/>
    <col min="95" max="96" width="9.140625" style="2"/>
    <col min="97" max="97" width="10.140625" style="2" bestFit="1" customWidth="1"/>
    <col min="98" max="98" width="9.140625" style="2"/>
    <col min="99" max="99" width="15.42578125" style="2" bestFit="1" customWidth="1"/>
    <col min="100" max="100" width="9.140625" style="2"/>
    <col min="101" max="101" width="13.28515625" style="2" bestFit="1" customWidth="1"/>
    <col min="102" max="102" width="9.42578125" style="2" bestFit="1" customWidth="1"/>
    <col min="103" max="103" width="14.28515625" style="2" bestFit="1" customWidth="1"/>
    <col min="104" max="105" width="9.140625" style="2"/>
    <col min="106" max="106" width="10.140625" style="2" bestFit="1" customWidth="1"/>
    <col min="107" max="107" width="9.140625" style="2"/>
    <col min="108" max="108" width="15.42578125" style="2" bestFit="1" customWidth="1"/>
    <col min="109" max="109" width="9.140625" style="2"/>
    <col min="110" max="110" width="13.28515625" style="2" bestFit="1" customWidth="1"/>
    <col min="111" max="111" width="9.42578125" style="2" bestFit="1" customWidth="1"/>
    <col min="112" max="112" width="14.28515625" style="2" bestFit="1" customWidth="1"/>
    <col min="113" max="114" width="9.140625" style="2"/>
    <col min="115" max="115" width="10.140625" style="2" bestFit="1" customWidth="1"/>
    <col min="116" max="116" width="9.140625" style="2"/>
    <col min="117" max="117" width="15.42578125" style="2" bestFit="1" customWidth="1"/>
    <col min="118" max="118" width="9.140625" style="2"/>
    <col min="119" max="119" width="11.7109375" style="2" bestFit="1" customWidth="1"/>
    <col min="120" max="120" width="9.140625" style="2"/>
    <col min="121" max="121" width="16.140625" style="2" bestFit="1" customWidth="1"/>
    <col min="122" max="123" width="9.140625" style="2"/>
    <col min="124" max="124" width="10.140625" style="2" bestFit="1" customWidth="1"/>
    <col min="125" max="125" width="9.140625" style="2"/>
    <col min="126" max="126" width="15.42578125" style="2" bestFit="1" customWidth="1"/>
    <col min="127" max="128" width="9.140625" style="2"/>
    <col min="129" max="129" width="11.7109375" style="2" bestFit="1" customWidth="1"/>
    <col min="130" max="130" width="9.140625" style="2"/>
    <col min="131" max="131" width="16.140625" style="2" bestFit="1" customWidth="1"/>
    <col min="132" max="133" width="9.140625" style="2"/>
    <col min="134" max="134" width="10.140625" style="2" bestFit="1" customWidth="1"/>
    <col min="135" max="135" width="9.140625" style="2"/>
    <col min="136" max="136" width="15.42578125" style="2" bestFit="1" customWidth="1"/>
    <col min="137" max="137" width="10.7109375" style="2" customWidth="1"/>
    <col min="138" max="138" width="12.85546875" style="2" customWidth="1"/>
    <col min="139" max="139" width="14.42578125" style="2" customWidth="1"/>
    <col min="140" max="140" width="14" style="2" customWidth="1"/>
    <col min="141" max="141" width="8.5703125" style="2" customWidth="1"/>
    <col min="142" max="144" width="9.140625" style="2"/>
    <col min="145" max="145" width="16" style="2" customWidth="1"/>
    <col min="146" max="16384" width="9.140625" style="2"/>
  </cols>
  <sheetData>
    <row r="1" spans="1:14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20"/>
      <c r="AV1" s="20"/>
      <c r="AW1" s="20"/>
      <c r="AX1" s="20"/>
      <c r="AY1" s="20"/>
      <c r="AZ1" s="20"/>
      <c r="BA1" s="20"/>
      <c r="BB1" s="20"/>
      <c r="BC1" s="1"/>
      <c r="BD1" s="20"/>
      <c r="BE1" s="20"/>
      <c r="BF1" s="20"/>
      <c r="BG1" s="20"/>
      <c r="BH1" s="20"/>
      <c r="BI1" s="20"/>
      <c r="BJ1" s="20"/>
      <c r="BK1" s="20"/>
      <c r="BL1" s="1"/>
      <c r="BM1" s="20"/>
      <c r="BN1" s="20"/>
      <c r="BO1" s="20"/>
      <c r="BP1" s="20"/>
      <c r="BQ1" s="20"/>
      <c r="BR1" s="20"/>
      <c r="BS1" s="20"/>
      <c r="BT1" s="20"/>
      <c r="BU1" s="1"/>
      <c r="BV1" s="20"/>
      <c r="BW1" s="20"/>
      <c r="BX1" s="20"/>
      <c r="BY1" s="20"/>
      <c r="BZ1" s="20"/>
      <c r="CA1" s="20"/>
      <c r="CB1" s="20"/>
      <c r="CC1" s="20"/>
      <c r="CD1" s="1"/>
      <c r="CE1" s="20"/>
      <c r="CF1" s="20"/>
      <c r="CG1" s="20"/>
      <c r="CH1" s="20"/>
      <c r="CI1" s="20"/>
      <c r="CJ1" s="20"/>
      <c r="CK1" s="20"/>
      <c r="CL1" s="20"/>
      <c r="CM1" s="1"/>
      <c r="CN1" s="20"/>
      <c r="CO1" s="20"/>
      <c r="CP1" s="20"/>
      <c r="CQ1" s="20"/>
      <c r="CR1" s="20"/>
      <c r="CS1" s="20"/>
      <c r="CT1" s="20"/>
      <c r="CU1" s="20"/>
      <c r="CV1" s="1"/>
      <c r="CW1" s="20"/>
      <c r="CX1" s="20"/>
      <c r="CY1" s="20"/>
      <c r="CZ1" s="20"/>
      <c r="DA1" s="20"/>
      <c r="DB1" s="20"/>
      <c r="DC1" s="20"/>
      <c r="DD1" s="20"/>
      <c r="DE1" s="1"/>
      <c r="DF1" s="20"/>
      <c r="DG1" s="20"/>
      <c r="DH1" s="20"/>
      <c r="DI1" s="20"/>
      <c r="DJ1" s="20"/>
      <c r="DK1" s="20"/>
      <c r="DL1" s="20"/>
      <c r="DM1" s="20"/>
      <c r="DN1" s="1"/>
      <c r="DO1" s="20"/>
      <c r="DP1" s="20"/>
      <c r="DQ1" s="20"/>
      <c r="DR1" s="20"/>
      <c r="DS1" s="20"/>
      <c r="DT1" s="20"/>
      <c r="DU1" s="20"/>
      <c r="DV1" s="20"/>
      <c r="DW1" s="1"/>
      <c r="DX1" s="1"/>
      <c r="DY1" s="20"/>
      <c r="DZ1" s="20"/>
      <c r="EA1" s="20"/>
      <c r="EB1" s="20"/>
      <c r="EC1" s="20"/>
      <c r="ED1" s="20"/>
      <c r="EE1" s="20"/>
      <c r="EF1" s="20"/>
      <c r="EG1" s="1"/>
      <c r="EH1" s="20"/>
      <c r="EI1" s="20"/>
      <c r="EJ1" s="20"/>
      <c r="EK1" s="20"/>
      <c r="EL1" s="20"/>
      <c r="EM1" s="20"/>
      <c r="EN1" s="20"/>
      <c r="EO1" s="20"/>
      <c r="EP1" s="1"/>
    </row>
    <row r="2" spans="1:146" ht="16.35000000000000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20"/>
      <c r="AV2" s="20"/>
      <c r="AW2" s="20"/>
      <c r="AX2" s="20"/>
      <c r="AY2" s="20"/>
      <c r="AZ2" s="20"/>
      <c r="BA2" s="20"/>
      <c r="BB2" s="20"/>
      <c r="BC2" s="1"/>
      <c r="BD2" s="20"/>
      <c r="BE2" s="20"/>
      <c r="BF2" s="20"/>
      <c r="BG2" s="20"/>
      <c r="BH2" s="20"/>
      <c r="BI2" s="20"/>
      <c r="BJ2" s="20"/>
      <c r="BK2" s="20"/>
      <c r="BL2" s="1"/>
      <c r="BM2" s="20"/>
      <c r="BN2" s="20"/>
      <c r="BO2" s="20"/>
      <c r="BP2" s="20"/>
      <c r="BQ2" s="20"/>
      <c r="BR2" s="20"/>
      <c r="BS2" s="20"/>
      <c r="BT2" s="20"/>
      <c r="BU2" s="1"/>
      <c r="BV2" s="20"/>
      <c r="BW2" s="20"/>
      <c r="BX2" s="20"/>
      <c r="BY2" s="20"/>
      <c r="BZ2" s="20"/>
      <c r="CA2" s="20"/>
      <c r="CB2" s="20"/>
      <c r="CC2" s="20"/>
      <c r="CD2" s="1"/>
      <c r="CE2" s="20"/>
      <c r="CF2" s="20"/>
      <c r="CG2" s="20"/>
      <c r="CH2" s="20"/>
      <c r="CI2" s="20"/>
      <c r="CJ2" s="20"/>
      <c r="CK2" s="20"/>
      <c r="CL2" s="20"/>
      <c r="CM2" s="1"/>
      <c r="CN2" s="20"/>
      <c r="CO2" s="20"/>
      <c r="CP2" s="20"/>
      <c r="CQ2" s="20"/>
      <c r="CR2" s="20"/>
      <c r="CS2" s="20"/>
      <c r="CT2" s="20"/>
      <c r="CU2" s="20"/>
      <c r="CV2" s="1"/>
      <c r="CW2" s="20"/>
      <c r="CX2" s="20"/>
      <c r="CY2" s="20"/>
      <c r="CZ2" s="20"/>
      <c r="DA2" s="20"/>
      <c r="DB2" s="20"/>
      <c r="DC2" s="20"/>
      <c r="DD2" s="20"/>
      <c r="DE2" s="1"/>
      <c r="DF2" s="20"/>
      <c r="DG2" s="20"/>
      <c r="DH2" s="20"/>
      <c r="DI2" s="20"/>
      <c r="DJ2" s="20"/>
      <c r="DK2" s="20"/>
      <c r="DL2" s="20"/>
      <c r="DM2" s="20"/>
      <c r="DN2" s="1"/>
      <c r="DO2" s="20"/>
      <c r="DP2" s="20"/>
      <c r="DQ2" s="20"/>
      <c r="DR2" s="20"/>
      <c r="DS2" s="20"/>
      <c r="DT2" s="20"/>
      <c r="DU2" s="20"/>
      <c r="DV2" s="20"/>
      <c r="DW2" s="1"/>
      <c r="DX2" s="1"/>
      <c r="DY2" s="20"/>
      <c r="DZ2" s="20"/>
      <c r="EA2" s="20"/>
      <c r="EB2" s="20"/>
      <c r="EC2" s="20"/>
      <c r="ED2" s="20"/>
      <c r="EE2" s="20"/>
      <c r="EF2" s="20"/>
      <c r="EG2" s="1"/>
      <c r="EH2" s="20"/>
      <c r="EI2" s="20"/>
      <c r="EJ2" s="20"/>
      <c r="EK2" s="20"/>
      <c r="EL2" s="20"/>
      <c r="EM2" s="20"/>
      <c r="EN2" s="20"/>
      <c r="EO2" s="20"/>
      <c r="EP2" s="1"/>
    </row>
    <row r="3" spans="1:146" ht="15.6" customHeight="1" x14ac:dyDescent="0.25">
      <c r="A3" s="50"/>
      <c r="B3" s="151" t="s">
        <v>0</v>
      </c>
      <c r="C3" s="152"/>
      <c r="D3" s="152"/>
      <c r="E3" s="152"/>
      <c r="F3" s="152"/>
      <c r="G3" s="152"/>
      <c r="H3" s="152"/>
      <c r="I3" s="153"/>
      <c r="J3" s="1"/>
      <c r="K3" s="151" t="s">
        <v>1</v>
      </c>
      <c r="L3" s="152"/>
      <c r="M3" s="152"/>
      <c r="N3" s="152"/>
      <c r="O3" s="152"/>
      <c r="P3" s="152"/>
      <c r="Q3" s="152"/>
      <c r="R3" s="153"/>
      <c r="S3" s="1"/>
      <c r="T3" s="151" t="s">
        <v>2</v>
      </c>
      <c r="U3" s="152"/>
      <c r="V3" s="152"/>
      <c r="W3" s="152"/>
      <c r="X3" s="152"/>
      <c r="Y3" s="152"/>
      <c r="Z3" s="152"/>
      <c r="AA3" s="153"/>
      <c r="AB3" s="1"/>
      <c r="AC3" s="151" t="s">
        <v>3</v>
      </c>
      <c r="AD3" s="152"/>
      <c r="AE3" s="152"/>
      <c r="AF3" s="152"/>
      <c r="AG3" s="152"/>
      <c r="AH3" s="152"/>
      <c r="AI3" s="152"/>
      <c r="AJ3" s="153"/>
      <c r="AK3" s="1"/>
      <c r="AL3" s="151" t="s">
        <v>4</v>
      </c>
      <c r="AM3" s="152"/>
      <c r="AN3" s="152"/>
      <c r="AO3" s="152"/>
      <c r="AP3" s="152"/>
      <c r="AQ3" s="152"/>
      <c r="AR3" s="152"/>
      <c r="AS3" s="153"/>
      <c r="AT3" s="1"/>
      <c r="AU3" s="133" t="s">
        <v>5</v>
      </c>
      <c r="AV3" s="134"/>
      <c r="AW3" s="134"/>
      <c r="AX3" s="134"/>
      <c r="AY3" s="134"/>
      <c r="AZ3" s="134"/>
      <c r="BA3" s="134"/>
      <c r="BB3" s="135"/>
      <c r="BC3" s="1"/>
      <c r="BD3" s="133" t="s">
        <v>6</v>
      </c>
      <c r="BE3" s="134"/>
      <c r="BF3" s="134"/>
      <c r="BG3" s="134"/>
      <c r="BH3" s="134"/>
      <c r="BI3" s="134"/>
      <c r="BJ3" s="134"/>
      <c r="BK3" s="135"/>
      <c r="BL3" s="1"/>
      <c r="BM3" s="133" t="s">
        <v>7</v>
      </c>
      <c r="BN3" s="134"/>
      <c r="BO3" s="134"/>
      <c r="BP3" s="134"/>
      <c r="BQ3" s="134"/>
      <c r="BR3" s="134"/>
      <c r="BS3" s="134"/>
      <c r="BT3" s="135"/>
      <c r="BU3" s="1"/>
      <c r="BV3" s="133" t="s">
        <v>8</v>
      </c>
      <c r="BW3" s="134"/>
      <c r="BX3" s="134"/>
      <c r="BY3" s="134"/>
      <c r="BZ3" s="134"/>
      <c r="CA3" s="134"/>
      <c r="CB3" s="134"/>
      <c r="CC3" s="135"/>
      <c r="CD3" s="1"/>
      <c r="CE3" s="133" t="s">
        <v>9</v>
      </c>
      <c r="CF3" s="134"/>
      <c r="CG3" s="134"/>
      <c r="CH3" s="134"/>
      <c r="CI3" s="134"/>
      <c r="CJ3" s="134"/>
      <c r="CK3" s="134"/>
      <c r="CL3" s="135"/>
      <c r="CM3" s="1"/>
      <c r="CN3" s="133" t="s">
        <v>10</v>
      </c>
      <c r="CO3" s="134"/>
      <c r="CP3" s="134"/>
      <c r="CQ3" s="134"/>
      <c r="CR3" s="134"/>
      <c r="CS3" s="134"/>
      <c r="CT3" s="134"/>
      <c r="CU3" s="135"/>
      <c r="CV3" s="1"/>
      <c r="CW3" s="133" t="s">
        <v>11</v>
      </c>
      <c r="CX3" s="134"/>
      <c r="CY3" s="134"/>
      <c r="CZ3" s="134"/>
      <c r="DA3" s="134"/>
      <c r="DB3" s="134"/>
      <c r="DC3" s="134"/>
      <c r="DD3" s="135"/>
      <c r="DE3" s="1"/>
      <c r="DF3" s="133" t="s">
        <v>12</v>
      </c>
      <c r="DG3" s="134"/>
      <c r="DH3" s="134"/>
      <c r="DI3" s="134"/>
      <c r="DJ3" s="134"/>
      <c r="DK3" s="134"/>
      <c r="DL3" s="134"/>
      <c r="DM3" s="135"/>
      <c r="DN3" s="1"/>
      <c r="DO3" s="133" t="s">
        <v>13</v>
      </c>
      <c r="DP3" s="134"/>
      <c r="DQ3" s="134"/>
      <c r="DR3" s="134"/>
      <c r="DS3" s="134"/>
      <c r="DT3" s="134"/>
      <c r="DU3" s="134"/>
      <c r="DV3" s="135"/>
      <c r="DW3" s="1"/>
      <c r="DX3" s="1"/>
      <c r="DY3" s="133" t="s">
        <v>14</v>
      </c>
      <c r="DZ3" s="134"/>
      <c r="EA3" s="134"/>
      <c r="EB3" s="134"/>
      <c r="EC3" s="134"/>
      <c r="ED3" s="134"/>
      <c r="EE3" s="134"/>
      <c r="EF3" s="135"/>
      <c r="EG3" s="1"/>
      <c r="EH3" s="133" t="s">
        <v>15</v>
      </c>
      <c r="EI3" s="134"/>
      <c r="EJ3" s="134"/>
      <c r="EK3" s="134"/>
      <c r="EL3" s="134"/>
      <c r="EM3" s="134"/>
      <c r="EN3" s="134"/>
      <c r="EO3" s="135"/>
      <c r="EP3" s="1"/>
    </row>
    <row r="4" spans="1:146" x14ac:dyDescent="0.25">
      <c r="A4" s="50"/>
      <c r="B4" s="154"/>
      <c r="C4" s="155"/>
      <c r="D4" s="155"/>
      <c r="E4" s="155"/>
      <c r="F4" s="155"/>
      <c r="G4" s="155"/>
      <c r="H4" s="155"/>
      <c r="I4" s="156"/>
      <c r="J4" s="1"/>
      <c r="K4" s="154"/>
      <c r="L4" s="155"/>
      <c r="M4" s="155"/>
      <c r="N4" s="155"/>
      <c r="O4" s="155"/>
      <c r="P4" s="155"/>
      <c r="Q4" s="155"/>
      <c r="R4" s="156"/>
      <c r="S4" s="1"/>
      <c r="T4" s="154"/>
      <c r="U4" s="155"/>
      <c r="V4" s="155"/>
      <c r="W4" s="155"/>
      <c r="X4" s="155"/>
      <c r="Y4" s="155"/>
      <c r="Z4" s="155"/>
      <c r="AA4" s="156"/>
      <c r="AB4" s="1"/>
      <c r="AC4" s="154"/>
      <c r="AD4" s="155"/>
      <c r="AE4" s="155"/>
      <c r="AF4" s="155"/>
      <c r="AG4" s="155"/>
      <c r="AH4" s="155"/>
      <c r="AI4" s="155"/>
      <c r="AJ4" s="156"/>
      <c r="AK4" s="1"/>
      <c r="AL4" s="154"/>
      <c r="AM4" s="155"/>
      <c r="AN4" s="155"/>
      <c r="AO4" s="155"/>
      <c r="AP4" s="155"/>
      <c r="AQ4" s="155"/>
      <c r="AR4" s="155"/>
      <c r="AS4" s="156"/>
      <c r="AT4" s="1"/>
      <c r="AU4" s="136"/>
      <c r="AV4" s="137"/>
      <c r="AW4" s="137"/>
      <c r="AX4" s="137"/>
      <c r="AY4" s="137"/>
      <c r="AZ4" s="137"/>
      <c r="BA4" s="137"/>
      <c r="BB4" s="147"/>
      <c r="BC4" s="1"/>
      <c r="BD4" s="136"/>
      <c r="BE4" s="137"/>
      <c r="BF4" s="137"/>
      <c r="BG4" s="137"/>
      <c r="BH4" s="137"/>
      <c r="BI4" s="137"/>
      <c r="BJ4" s="137"/>
      <c r="BK4" s="147"/>
      <c r="BL4" s="1"/>
      <c r="BM4" s="136"/>
      <c r="BN4" s="137"/>
      <c r="BO4" s="137"/>
      <c r="BP4" s="137"/>
      <c r="BQ4" s="137"/>
      <c r="BR4" s="137"/>
      <c r="BS4" s="137"/>
      <c r="BT4" s="147"/>
      <c r="BU4" s="1"/>
      <c r="BV4" s="136"/>
      <c r="BW4" s="137"/>
      <c r="BX4" s="137"/>
      <c r="BY4" s="137"/>
      <c r="BZ4" s="137"/>
      <c r="CA4" s="137"/>
      <c r="CB4" s="137"/>
      <c r="CC4" s="147"/>
      <c r="CD4" s="1"/>
      <c r="CE4" s="136"/>
      <c r="CF4" s="137"/>
      <c r="CG4" s="137"/>
      <c r="CH4" s="137"/>
      <c r="CI4" s="137"/>
      <c r="CJ4" s="137"/>
      <c r="CK4" s="137"/>
      <c r="CL4" s="147"/>
      <c r="CM4" s="1"/>
      <c r="CN4" s="136"/>
      <c r="CO4" s="137"/>
      <c r="CP4" s="137"/>
      <c r="CQ4" s="137"/>
      <c r="CR4" s="137"/>
      <c r="CS4" s="137"/>
      <c r="CT4" s="137"/>
      <c r="CU4" s="147"/>
      <c r="CV4" s="1"/>
      <c r="CW4" s="136"/>
      <c r="CX4" s="137"/>
      <c r="CY4" s="137"/>
      <c r="CZ4" s="137"/>
      <c r="DA4" s="137"/>
      <c r="DB4" s="137"/>
      <c r="DC4" s="137"/>
      <c r="DD4" s="147"/>
      <c r="DE4" s="1"/>
      <c r="DF4" s="136"/>
      <c r="DG4" s="137"/>
      <c r="DH4" s="137"/>
      <c r="DI4" s="137"/>
      <c r="DJ4" s="137"/>
      <c r="DK4" s="137"/>
      <c r="DL4" s="137"/>
      <c r="DM4" s="147"/>
      <c r="DN4" s="1"/>
      <c r="DO4" s="136"/>
      <c r="DP4" s="137"/>
      <c r="DQ4" s="137"/>
      <c r="DR4" s="137"/>
      <c r="DS4" s="137"/>
      <c r="DT4" s="137"/>
      <c r="DU4" s="137"/>
      <c r="DV4" s="147"/>
      <c r="DW4" s="1"/>
      <c r="DX4" s="1"/>
      <c r="DY4" s="136"/>
      <c r="DZ4" s="137"/>
      <c r="EA4" s="137"/>
      <c r="EB4" s="137"/>
      <c r="EC4" s="137"/>
      <c r="ED4" s="137"/>
      <c r="EE4" s="137"/>
      <c r="EF4" s="147"/>
      <c r="EG4" s="1"/>
      <c r="EH4" s="136"/>
      <c r="EI4" s="137"/>
      <c r="EJ4" s="137"/>
      <c r="EK4" s="137"/>
      <c r="EL4" s="137"/>
      <c r="EM4" s="137"/>
      <c r="EN4" s="137"/>
      <c r="EO4" s="147"/>
      <c r="EP4" s="1"/>
    </row>
    <row r="5" spans="1:146" ht="16.350000000000001" customHeight="1" thickBot="1" x14ac:dyDescent="0.3">
      <c r="A5" s="50"/>
      <c r="B5" s="157"/>
      <c r="C5" s="158"/>
      <c r="D5" s="158"/>
      <c r="E5" s="158"/>
      <c r="F5" s="158"/>
      <c r="G5" s="158"/>
      <c r="H5" s="158"/>
      <c r="I5" s="159"/>
      <c r="J5" s="1"/>
      <c r="K5" s="157"/>
      <c r="L5" s="158"/>
      <c r="M5" s="158"/>
      <c r="N5" s="158"/>
      <c r="O5" s="158"/>
      <c r="P5" s="158"/>
      <c r="Q5" s="158"/>
      <c r="R5" s="159"/>
      <c r="S5" s="1"/>
      <c r="T5" s="157"/>
      <c r="U5" s="158"/>
      <c r="V5" s="158"/>
      <c r="W5" s="158"/>
      <c r="X5" s="158"/>
      <c r="Y5" s="158"/>
      <c r="Z5" s="158"/>
      <c r="AA5" s="159"/>
      <c r="AB5" s="1"/>
      <c r="AC5" s="157"/>
      <c r="AD5" s="158"/>
      <c r="AE5" s="158"/>
      <c r="AF5" s="158"/>
      <c r="AG5" s="158"/>
      <c r="AH5" s="158"/>
      <c r="AI5" s="158"/>
      <c r="AJ5" s="159"/>
      <c r="AK5" s="1"/>
      <c r="AL5" s="160"/>
      <c r="AM5" s="161"/>
      <c r="AN5" s="161"/>
      <c r="AO5" s="161"/>
      <c r="AP5" s="161"/>
      <c r="AQ5" s="161"/>
      <c r="AR5" s="161"/>
      <c r="AS5" s="162"/>
      <c r="AT5" s="1"/>
      <c r="AU5" s="148"/>
      <c r="AV5" s="149"/>
      <c r="AW5" s="149"/>
      <c r="AX5" s="149"/>
      <c r="AY5" s="149"/>
      <c r="AZ5" s="149"/>
      <c r="BA5" s="149"/>
      <c r="BB5" s="150"/>
      <c r="BC5" s="1"/>
      <c r="BD5" s="148"/>
      <c r="BE5" s="149"/>
      <c r="BF5" s="149"/>
      <c r="BG5" s="149"/>
      <c r="BH5" s="149"/>
      <c r="BI5" s="149"/>
      <c r="BJ5" s="149"/>
      <c r="BK5" s="150"/>
      <c r="BL5" s="1"/>
      <c r="BM5" s="148"/>
      <c r="BN5" s="149"/>
      <c r="BO5" s="149"/>
      <c r="BP5" s="149"/>
      <c r="BQ5" s="149"/>
      <c r="BR5" s="149"/>
      <c r="BS5" s="149"/>
      <c r="BT5" s="150"/>
      <c r="BU5" s="1"/>
      <c r="BV5" s="148"/>
      <c r="BW5" s="149"/>
      <c r="BX5" s="149"/>
      <c r="BY5" s="149"/>
      <c r="BZ5" s="149"/>
      <c r="CA5" s="149"/>
      <c r="CB5" s="149"/>
      <c r="CC5" s="150"/>
      <c r="CD5" s="1"/>
      <c r="CE5" s="148"/>
      <c r="CF5" s="149"/>
      <c r="CG5" s="149"/>
      <c r="CH5" s="149"/>
      <c r="CI5" s="149"/>
      <c r="CJ5" s="149"/>
      <c r="CK5" s="149"/>
      <c r="CL5" s="150"/>
      <c r="CM5" s="1"/>
      <c r="CN5" s="148"/>
      <c r="CO5" s="149"/>
      <c r="CP5" s="149"/>
      <c r="CQ5" s="149"/>
      <c r="CR5" s="149"/>
      <c r="CS5" s="149"/>
      <c r="CT5" s="149"/>
      <c r="CU5" s="150"/>
      <c r="CV5" s="1"/>
      <c r="CW5" s="148"/>
      <c r="CX5" s="149"/>
      <c r="CY5" s="149"/>
      <c r="CZ5" s="149"/>
      <c r="DA5" s="149"/>
      <c r="DB5" s="149"/>
      <c r="DC5" s="149"/>
      <c r="DD5" s="150"/>
      <c r="DE5" s="1"/>
      <c r="DF5" s="148"/>
      <c r="DG5" s="149"/>
      <c r="DH5" s="149"/>
      <c r="DI5" s="149"/>
      <c r="DJ5" s="149"/>
      <c r="DK5" s="149"/>
      <c r="DL5" s="149"/>
      <c r="DM5" s="150"/>
      <c r="DN5" s="1"/>
      <c r="DO5" s="148"/>
      <c r="DP5" s="149"/>
      <c r="DQ5" s="149"/>
      <c r="DR5" s="149"/>
      <c r="DS5" s="149"/>
      <c r="DT5" s="149"/>
      <c r="DU5" s="149"/>
      <c r="DV5" s="150"/>
      <c r="DW5" s="1"/>
      <c r="DX5" s="1"/>
      <c r="DY5" s="148"/>
      <c r="DZ5" s="149"/>
      <c r="EA5" s="149"/>
      <c r="EB5" s="149"/>
      <c r="EC5" s="149"/>
      <c r="ED5" s="149"/>
      <c r="EE5" s="149"/>
      <c r="EF5" s="150"/>
      <c r="EG5" s="1"/>
      <c r="EH5" s="148"/>
      <c r="EI5" s="149"/>
      <c r="EJ5" s="149"/>
      <c r="EK5" s="149"/>
      <c r="EL5" s="149"/>
      <c r="EM5" s="149"/>
      <c r="EN5" s="149"/>
      <c r="EO5" s="150"/>
      <c r="EP5" s="1"/>
    </row>
    <row r="6" spans="1:146" ht="15.75" customHeight="1" thickTop="1" x14ac:dyDescent="0.25">
      <c r="A6" s="50"/>
      <c r="B6" s="133" t="s">
        <v>16</v>
      </c>
      <c r="C6" s="134"/>
      <c r="D6" s="134"/>
      <c r="E6" s="51"/>
      <c r="F6" s="133" t="s">
        <v>17</v>
      </c>
      <c r="G6" s="134"/>
      <c r="H6" s="134"/>
      <c r="I6" s="135"/>
      <c r="J6" s="1"/>
      <c r="K6" s="133" t="s">
        <v>16</v>
      </c>
      <c r="L6" s="134"/>
      <c r="M6" s="134"/>
      <c r="N6" s="51"/>
      <c r="O6" s="133" t="s">
        <v>17</v>
      </c>
      <c r="P6" s="134"/>
      <c r="Q6" s="134"/>
      <c r="R6" s="135"/>
      <c r="S6" s="1"/>
      <c r="T6" s="133" t="s">
        <v>16</v>
      </c>
      <c r="U6" s="134"/>
      <c r="V6" s="134"/>
      <c r="W6" s="51"/>
      <c r="X6" s="133" t="s">
        <v>17</v>
      </c>
      <c r="Y6" s="134"/>
      <c r="Z6" s="134"/>
      <c r="AA6" s="135"/>
      <c r="AB6" s="1"/>
      <c r="AC6" s="133" t="s">
        <v>16</v>
      </c>
      <c r="AD6" s="134"/>
      <c r="AE6" s="134"/>
      <c r="AF6" s="51"/>
      <c r="AG6" s="133" t="s">
        <v>17</v>
      </c>
      <c r="AH6" s="134"/>
      <c r="AI6" s="134"/>
      <c r="AJ6" s="135"/>
      <c r="AK6" s="1"/>
      <c r="AL6" s="136" t="s">
        <v>16</v>
      </c>
      <c r="AM6" s="137"/>
      <c r="AN6" s="137"/>
      <c r="AO6" s="52"/>
      <c r="AP6" s="138" t="s">
        <v>17</v>
      </c>
      <c r="AQ6" s="139"/>
      <c r="AR6" s="139"/>
      <c r="AS6" s="140"/>
      <c r="AT6" s="1"/>
      <c r="AU6" s="141" t="s">
        <v>16</v>
      </c>
      <c r="AV6" s="142"/>
      <c r="AW6" s="143"/>
      <c r="AX6" s="47"/>
      <c r="AY6" s="144" t="s">
        <v>17</v>
      </c>
      <c r="AZ6" s="145"/>
      <c r="BA6" s="145"/>
      <c r="BB6" s="146"/>
      <c r="BC6" s="1"/>
      <c r="BD6" s="141" t="s">
        <v>16</v>
      </c>
      <c r="BE6" s="142"/>
      <c r="BF6" s="143"/>
      <c r="BG6" s="47"/>
      <c r="BH6" s="144" t="s">
        <v>17</v>
      </c>
      <c r="BI6" s="145"/>
      <c r="BJ6" s="145"/>
      <c r="BK6" s="146"/>
      <c r="BL6" s="1"/>
      <c r="BM6" s="141" t="s">
        <v>16</v>
      </c>
      <c r="BN6" s="142"/>
      <c r="BO6" s="143"/>
      <c r="BP6" s="47"/>
      <c r="BQ6" s="144" t="s">
        <v>17</v>
      </c>
      <c r="BR6" s="145"/>
      <c r="BS6" s="145"/>
      <c r="BT6" s="146"/>
      <c r="BU6" s="1"/>
      <c r="BV6" s="141" t="s">
        <v>16</v>
      </c>
      <c r="BW6" s="142"/>
      <c r="BX6" s="143"/>
      <c r="BY6" s="47"/>
      <c r="BZ6" s="144" t="s">
        <v>17</v>
      </c>
      <c r="CA6" s="145"/>
      <c r="CB6" s="145"/>
      <c r="CC6" s="146"/>
      <c r="CD6" s="1"/>
      <c r="CE6" s="141" t="s">
        <v>16</v>
      </c>
      <c r="CF6" s="142"/>
      <c r="CG6" s="143"/>
      <c r="CH6" s="47"/>
      <c r="CI6" s="144" t="s">
        <v>17</v>
      </c>
      <c r="CJ6" s="145"/>
      <c r="CK6" s="145"/>
      <c r="CL6" s="146"/>
      <c r="CM6" s="1"/>
      <c r="CN6" s="141" t="s">
        <v>16</v>
      </c>
      <c r="CO6" s="142"/>
      <c r="CP6" s="143"/>
      <c r="CQ6" s="47"/>
      <c r="CR6" s="144" t="s">
        <v>17</v>
      </c>
      <c r="CS6" s="145"/>
      <c r="CT6" s="145"/>
      <c r="CU6" s="146"/>
      <c r="CV6" s="1"/>
      <c r="CW6" s="141" t="s">
        <v>16</v>
      </c>
      <c r="CX6" s="142"/>
      <c r="CY6" s="143"/>
      <c r="CZ6" s="47"/>
      <c r="DA6" s="144" t="s">
        <v>17</v>
      </c>
      <c r="DB6" s="145"/>
      <c r="DC6" s="145"/>
      <c r="DD6" s="146"/>
      <c r="DE6" s="1"/>
      <c r="DF6" s="141" t="s">
        <v>16</v>
      </c>
      <c r="DG6" s="142"/>
      <c r="DH6" s="143"/>
      <c r="DI6" s="47"/>
      <c r="DJ6" s="144" t="s">
        <v>17</v>
      </c>
      <c r="DK6" s="145"/>
      <c r="DL6" s="145"/>
      <c r="DM6" s="146"/>
      <c r="DN6" s="1"/>
      <c r="DO6" s="141" t="s">
        <v>16</v>
      </c>
      <c r="DP6" s="142"/>
      <c r="DQ6" s="143"/>
      <c r="DR6" s="47"/>
      <c r="DS6" s="144" t="s">
        <v>17</v>
      </c>
      <c r="DT6" s="145"/>
      <c r="DU6" s="145"/>
      <c r="DV6" s="146"/>
      <c r="DW6" s="1"/>
      <c r="DX6" s="1"/>
      <c r="DY6" s="141" t="s">
        <v>16</v>
      </c>
      <c r="DZ6" s="142"/>
      <c r="EA6" s="143"/>
      <c r="EB6" s="47"/>
      <c r="EC6" s="144" t="s">
        <v>17</v>
      </c>
      <c r="ED6" s="145"/>
      <c r="EE6" s="145"/>
      <c r="EF6" s="146"/>
      <c r="EG6" s="1"/>
      <c r="EH6" s="141" t="s">
        <v>16</v>
      </c>
      <c r="EI6" s="142"/>
      <c r="EJ6" s="143"/>
      <c r="EK6" s="47"/>
      <c r="EL6" s="144" t="s">
        <v>17</v>
      </c>
      <c r="EM6" s="145"/>
      <c r="EN6" s="145"/>
      <c r="EO6" s="146"/>
      <c r="EP6" s="1"/>
    </row>
    <row r="7" spans="1:146" x14ac:dyDescent="0.25">
      <c r="A7" s="50"/>
      <c r="B7" s="54" t="s">
        <v>18</v>
      </c>
      <c r="C7" s="55" t="s">
        <v>19</v>
      </c>
      <c r="D7" s="55" t="s">
        <v>20</v>
      </c>
      <c r="E7" s="56"/>
      <c r="F7" s="131" t="s">
        <v>21</v>
      </c>
      <c r="G7" s="132"/>
      <c r="H7" s="55"/>
      <c r="I7" s="57" t="s">
        <v>22</v>
      </c>
      <c r="J7" s="1"/>
      <c r="K7" s="54" t="s">
        <v>18</v>
      </c>
      <c r="L7" s="55" t="s">
        <v>19</v>
      </c>
      <c r="M7" s="55" t="s">
        <v>20</v>
      </c>
      <c r="N7" s="56"/>
      <c r="O7" s="131" t="s">
        <v>21</v>
      </c>
      <c r="P7" s="132"/>
      <c r="Q7" s="55"/>
      <c r="R7" s="57" t="s">
        <v>22</v>
      </c>
      <c r="S7" s="1"/>
      <c r="T7" s="54" t="s">
        <v>18</v>
      </c>
      <c r="U7" s="55" t="s">
        <v>19</v>
      </c>
      <c r="V7" s="55" t="s">
        <v>20</v>
      </c>
      <c r="W7" s="56"/>
      <c r="X7" s="131" t="s">
        <v>21</v>
      </c>
      <c r="Y7" s="132"/>
      <c r="Z7" s="55"/>
      <c r="AA7" s="57" t="s">
        <v>22</v>
      </c>
      <c r="AB7" s="1"/>
      <c r="AC7" s="54" t="s">
        <v>18</v>
      </c>
      <c r="AD7" s="55" t="s">
        <v>19</v>
      </c>
      <c r="AE7" s="55" t="s">
        <v>20</v>
      </c>
      <c r="AF7" s="56"/>
      <c r="AG7" s="58"/>
      <c r="AH7" s="58" t="s">
        <v>21</v>
      </c>
      <c r="AI7" s="55"/>
      <c r="AJ7" s="57" t="s">
        <v>22</v>
      </c>
      <c r="AK7" s="1"/>
      <c r="AL7" s="54" t="s">
        <v>18</v>
      </c>
      <c r="AM7" s="55" t="s">
        <v>19</v>
      </c>
      <c r="AN7" s="55" t="s">
        <v>20</v>
      </c>
      <c r="AO7" s="56"/>
      <c r="AP7" s="58"/>
      <c r="AQ7" s="58" t="s">
        <v>21</v>
      </c>
      <c r="AR7" s="55"/>
      <c r="AS7" s="57" t="s">
        <v>22</v>
      </c>
      <c r="AT7" s="1"/>
      <c r="AU7" s="12" t="s">
        <v>18</v>
      </c>
      <c r="AV7" s="59" t="s">
        <v>19</v>
      </c>
      <c r="AW7" s="60" t="s">
        <v>20</v>
      </c>
      <c r="AY7" s="21"/>
      <c r="AZ7" s="59" t="s">
        <v>21</v>
      </c>
      <c r="BB7" s="60" t="s">
        <v>22</v>
      </c>
      <c r="BC7" s="1"/>
      <c r="BD7" s="12" t="s">
        <v>18</v>
      </c>
      <c r="BE7" s="59" t="s">
        <v>19</v>
      </c>
      <c r="BF7" s="60" t="s">
        <v>20</v>
      </c>
      <c r="BH7" s="21"/>
      <c r="BI7" s="59" t="s">
        <v>21</v>
      </c>
      <c r="BK7" s="60" t="s">
        <v>22</v>
      </c>
      <c r="BL7" s="1"/>
      <c r="BM7" s="12" t="s">
        <v>18</v>
      </c>
      <c r="BN7" s="59" t="s">
        <v>19</v>
      </c>
      <c r="BO7" s="60" t="s">
        <v>20</v>
      </c>
      <c r="BP7" s="22"/>
      <c r="BQ7" s="21"/>
      <c r="BR7" s="59" t="s">
        <v>21</v>
      </c>
      <c r="BS7" s="22"/>
      <c r="BT7" s="60" t="s">
        <v>22</v>
      </c>
      <c r="BU7" s="1"/>
      <c r="BV7" s="12" t="s">
        <v>18</v>
      </c>
      <c r="BW7" s="59" t="s">
        <v>19</v>
      </c>
      <c r="BX7" s="60" t="s">
        <v>20</v>
      </c>
      <c r="BY7" s="22"/>
      <c r="BZ7" s="21"/>
      <c r="CA7" s="59" t="s">
        <v>21</v>
      </c>
      <c r="CB7" s="22"/>
      <c r="CC7" s="60" t="s">
        <v>22</v>
      </c>
      <c r="CD7" s="1"/>
      <c r="CE7" s="12" t="s">
        <v>18</v>
      </c>
      <c r="CF7" s="59" t="s">
        <v>19</v>
      </c>
      <c r="CG7" s="60" t="s">
        <v>20</v>
      </c>
      <c r="CH7" s="22"/>
      <c r="CI7" s="21"/>
      <c r="CJ7" s="59" t="s">
        <v>21</v>
      </c>
      <c r="CK7" s="22"/>
      <c r="CL7" s="60" t="s">
        <v>22</v>
      </c>
      <c r="CM7" s="1"/>
      <c r="CN7" s="12" t="s">
        <v>18</v>
      </c>
      <c r="CO7" s="59" t="s">
        <v>19</v>
      </c>
      <c r="CP7" s="60" t="s">
        <v>20</v>
      </c>
      <c r="CQ7" s="22"/>
      <c r="CR7" s="21"/>
      <c r="CS7" s="59" t="s">
        <v>21</v>
      </c>
      <c r="CT7" s="22"/>
      <c r="CU7" s="60" t="s">
        <v>22</v>
      </c>
      <c r="CV7" s="1"/>
      <c r="CW7" s="12" t="s">
        <v>18</v>
      </c>
      <c r="CX7" s="59" t="s">
        <v>19</v>
      </c>
      <c r="CY7" s="60" t="s">
        <v>20</v>
      </c>
      <c r="CZ7" s="22"/>
      <c r="DA7" s="21"/>
      <c r="DB7" s="59" t="s">
        <v>21</v>
      </c>
      <c r="DC7" s="22"/>
      <c r="DD7" s="60" t="s">
        <v>22</v>
      </c>
      <c r="DE7" s="1"/>
      <c r="DF7" s="12" t="s">
        <v>18</v>
      </c>
      <c r="DG7" s="59" t="s">
        <v>19</v>
      </c>
      <c r="DH7" s="60" t="s">
        <v>20</v>
      </c>
      <c r="DI7" s="22"/>
      <c r="DJ7" s="21"/>
      <c r="DK7" s="59" t="s">
        <v>21</v>
      </c>
      <c r="DL7" s="22"/>
      <c r="DM7" s="60" t="s">
        <v>22</v>
      </c>
      <c r="DN7" s="1"/>
      <c r="DO7" s="12" t="s">
        <v>18</v>
      </c>
      <c r="DP7" s="59" t="s">
        <v>19</v>
      </c>
      <c r="DQ7" s="60" t="s">
        <v>20</v>
      </c>
      <c r="DR7" s="22"/>
      <c r="DS7" s="21"/>
      <c r="DT7" s="59" t="s">
        <v>21</v>
      </c>
      <c r="DU7" s="22"/>
      <c r="DV7" s="60" t="s">
        <v>22</v>
      </c>
      <c r="DW7" s="1"/>
      <c r="DX7" s="1"/>
      <c r="DY7" s="12" t="s">
        <v>18</v>
      </c>
      <c r="DZ7" s="59" t="s">
        <v>19</v>
      </c>
      <c r="EA7" s="60" t="s">
        <v>20</v>
      </c>
      <c r="EB7" s="22"/>
      <c r="EC7" s="21"/>
      <c r="ED7" s="59" t="s">
        <v>21</v>
      </c>
      <c r="EE7" s="22"/>
      <c r="EF7" s="60" t="s">
        <v>22</v>
      </c>
      <c r="EG7" s="1"/>
      <c r="EH7" s="12" t="s">
        <v>18</v>
      </c>
      <c r="EI7" s="59" t="s">
        <v>19</v>
      </c>
      <c r="EJ7" s="60" t="s">
        <v>20</v>
      </c>
      <c r="EK7" s="22"/>
      <c r="EL7" s="21"/>
      <c r="EM7" s="59" t="s">
        <v>21</v>
      </c>
      <c r="EN7" s="22"/>
      <c r="EO7" s="60" t="s">
        <v>22</v>
      </c>
      <c r="EP7" s="1"/>
    </row>
    <row r="8" spans="1:146" x14ac:dyDescent="0.25">
      <c r="A8" s="50"/>
      <c r="B8" s="9" t="s">
        <v>23</v>
      </c>
      <c r="C8" s="3">
        <v>0</v>
      </c>
      <c r="D8" s="61">
        <v>0</v>
      </c>
      <c r="E8" s="53"/>
      <c r="F8" s="125">
        <v>4</v>
      </c>
      <c r="G8" s="126"/>
      <c r="H8" s="3"/>
      <c r="I8" s="62">
        <v>874702</v>
      </c>
      <c r="J8" s="1"/>
      <c r="K8" s="9" t="s">
        <v>23</v>
      </c>
      <c r="L8" s="3">
        <v>0</v>
      </c>
      <c r="M8" s="61">
        <v>0</v>
      </c>
      <c r="N8" s="53"/>
      <c r="O8" s="125">
        <v>4</v>
      </c>
      <c r="P8" s="126"/>
      <c r="Q8" s="3"/>
      <c r="R8" s="62">
        <v>65000</v>
      </c>
      <c r="S8" s="1"/>
      <c r="T8" s="9" t="s">
        <v>23</v>
      </c>
      <c r="U8" s="3">
        <v>0</v>
      </c>
      <c r="V8" s="61">
        <v>0</v>
      </c>
      <c r="W8" s="53"/>
      <c r="X8" s="125">
        <v>1</v>
      </c>
      <c r="Y8" s="126"/>
      <c r="Z8" s="3"/>
      <c r="AA8" s="63">
        <v>11820</v>
      </c>
      <c r="AB8" s="1"/>
      <c r="AC8" s="9" t="s">
        <v>23</v>
      </c>
      <c r="AD8" s="3">
        <v>0</v>
      </c>
      <c r="AE8" s="61">
        <v>0</v>
      </c>
      <c r="AF8" s="53"/>
      <c r="AG8" s="3"/>
      <c r="AH8" s="3">
        <v>6</v>
      </c>
      <c r="AI8" s="3"/>
      <c r="AJ8" s="62">
        <v>148889</v>
      </c>
      <c r="AK8" s="1"/>
      <c r="AL8" s="9" t="s">
        <v>23</v>
      </c>
      <c r="AM8" s="3">
        <v>0</v>
      </c>
      <c r="AN8" s="61">
        <v>0</v>
      </c>
      <c r="AO8" s="53"/>
      <c r="AP8" s="3"/>
      <c r="AQ8" s="3">
        <v>2</v>
      </c>
      <c r="AR8" s="3"/>
      <c r="AS8" s="62">
        <v>10500</v>
      </c>
      <c r="AT8" s="1"/>
      <c r="AU8" s="12" t="s">
        <v>23</v>
      </c>
      <c r="AV8" s="22">
        <v>1</v>
      </c>
      <c r="AW8" s="64">
        <v>150000</v>
      </c>
      <c r="AY8" s="21"/>
      <c r="AZ8" s="22">
        <v>2</v>
      </c>
      <c r="BB8" s="65">
        <v>109000</v>
      </c>
      <c r="BC8" s="1"/>
      <c r="BD8" s="12" t="s">
        <v>23</v>
      </c>
      <c r="BE8" s="22">
        <v>0</v>
      </c>
      <c r="BF8" s="64">
        <v>0</v>
      </c>
      <c r="BH8" s="21"/>
      <c r="BI8" s="22">
        <v>0</v>
      </c>
      <c r="BK8" s="65">
        <v>0</v>
      </c>
      <c r="BL8" s="1"/>
      <c r="BM8" s="12" t="s">
        <v>23</v>
      </c>
      <c r="BN8" s="22">
        <v>1</v>
      </c>
      <c r="BO8" s="64">
        <v>1</v>
      </c>
      <c r="BP8" s="22"/>
      <c r="BQ8" s="21"/>
      <c r="BR8" s="22">
        <v>9</v>
      </c>
      <c r="BS8" s="22"/>
      <c r="BT8" s="72">
        <v>515400.5</v>
      </c>
      <c r="BU8" s="1"/>
      <c r="BV8" s="12" t="s">
        <v>23</v>
      </c>
      <c r="BW8" s="22">
        <v>0</v>
      </c>
      <c r="BX8" s="64">
        <v>0</v>
      </c>
      <c r="BY8" s="22"/>
      <c r="BZ8" s="21"/>
      <c r="CA8" s="22">
        <v>14</v>
      </c>
      <c r="CB8" s="22"/>
      <c r="CC8" s="65">
        <v>147681</v>
      </c>
      <c r="CD8" s="1"/>
      <c r="CE8" s="12" t="s">
        <v>23</v>
      </c>
      <c r="CF8" s="22">
        <v>0</v>
      </c>
      <c r="CG8" s="64">
        <v>0</v>
      </c>
      <c r="CH8" s="22"/>
      <c r="CI8" s="21"/>
      <c r="CJ8" s="22">
        <v>6</v>
      </c>
      <c r="CK8" s="22"/>
      <c r="CL8" s="65">
        <v>1270674</v>
      </c>
      <c r="CM8" s="1"/>
      <c r="CN8" s="12" t="s">
        <v>23</v>
      </c>
      <c r="CO8" s="22">
        <v>2</v>
      </c>
      <c r="CP8" s="64">
        <v>716000</v>
      </c>
      <c r="CQ8" s="22"/>
      <c r="CR8" s="21"/>
      <c r="CS8" s="22">
        <v>2</v>
      </c>
      <c r="CT8" s="22"/>
      <c r="CU8" s="65">
        <v>2000</v>
      </c>
      <c r="CV8" s="1"/>
      <c r="CW8" s="12" t="s">
        <v>23</v>
      </c>
      <c r="CX8" s="22">
        <v>1</v>
      </c>
      <c r="CY8" s="64">
        <v>152215</v>
      </c>
      <c r="CZ8" s="22"/>
      <c r="DA8" s="21"/>
      <c r="DB8" s="22">
        <v>8</v>
      </c>
      <c r="DC8" s="22"/>
      <c r="DD8" s="65">
        <v>222901</v>
      </c>
      <c r="DE8" s="1"/>
      <c r="DF8" s="12" t="s">
        <v>23</v>
      </c>
      <c r="DG8" s="22">
        <v>0</v>
      </c>
      <c r="DH8" s="64">
        <v>0</v>
      </c>
      <c r="DI8" s="22"/>
      <c r="DJ8" s="21"/>
      <c r="DK8" s="22">
        <v>11</v>
      </c>
      <c r="DL8" s="22"/>
      <c r="DM8" s="65">
        <v>841200</v>
      </c>
      <c r="DN8" s="1"/>
      <c r="DO8" s="12" t="s">
        <v>23</v>
      </c>
      <c r="DP8" s="3">
        <v>1</v>
      </c>
      <c r="DQ8" s="65">
        <v>1500000</v>
      </c>
      <c r="DR8" s="22"/>
      <c r="DS8" s="21"/>
      <c r="DT8" s="22">
        <v>4</v>
      </c>
      <c r="DU8" s="22"/>
      <c r="DV8" s="65">
        <v>456554.73</v>
      </c>
      <c r="DW8" s="1"/>
      <c r="DX8" s="1"/>
      <c r="DY8" s="12" t="s">
        <v>23</v>
      </c>
      <c r="DZ8" s="3">
        <v>0</v>
      </c>
      <c r="EA8" s="65">
        <v>0</v>
      </c>
      <c r="EB8" s="22"/>
      <c r="EC8" s="21"/>
      <c r="ED8" s="22">
        <v>1</v>
      </c>
      <c r="EE8" s="22"/>
      <c r="EF8" s="65">
        <v>1000</v>
      </c>
      <c r="EG8" s="1"/>
      <c r="EH8" s="12" t="s">
        <v>23</v>
      </c>
      <c r="EI8" s="3">
        <v>1</v>
      </c>
      <c r="EJ8" s="65">
        <v>400000</v>
      </c>
      <c r="EK8" s="22"/>
      <c r="EL8" s="21"/>
      <c r="EM8" s="22">
        <v>11</v>
      </c>
      <c r="EO8" s="65">
        <v>2759578.35</v>
      </c>
      <c r="EP8" s="1"/>
    </row>
    <row r="9" spans="1:146" x14ac:dyDescent="0.25">
      <c r="A9" s="50"/>
      <c r="B9" s="9" t="s">
        <v>24</v>
      </c>
      <c r="C9" s="3">
        <v>0</v>
      </c>
      <c r="D9" s="61">
        <v>0</v>
      </c>
      <c r="E9" s="53"/>
      <c r="F9" s="125">
        <v>5</v>
      </c>
      <c r="G9" s="126"/>
      <c r="H9" s="3"/>
      <c r="I9" s="62">
        <v>423400</v>
      </c>
      <c r="J9" s="1"/>
      <c r="K9" s="9" t="s">
        <v>24</v>
      </c>
      <c r="L9" s="3">
        <v>0</v>
      </c>
      <c r="M9" s="61">
        <v>0</v>
      </c>
      <c r="N9" s="53"/>
      <c r="O9" s="125">
        <v>5</v>
      </c>
      <c r="P9" s="126"/>
      <c r="Q9" s="3"/>
      <c r="R9" s="62">
        <v>562139</v>
      </c>
      <c r="S9" s="1"/>
      <c r="T9" s="9" t="s">
        <v>24</v>
      </c>
      <c r="U9" s="3">
        <v>1</v>
      </c>
      <c r="V9" s="61">
        <v>565000</v>
      </c>
      <c r="W9" s="53"/>
      <c r="X9" s="125">
        <v>1</v>
      </c>
      <c r="Y9" s="126"/>
      <c r="Z9" s="3"/>
      <c r="AA9" s="63">
        <v>11000</v>
      </c>
      <c r="AB9" s="1"/>
      <c r="AC9" s="9" t="s">
        <v>24</v>
      </c>
      <c r="AD9" s="3">
        <v>1</v>
      </c>
      <c r="AE9" s="61">
        <v>1500</v>
      </c>
      <c r="AF9" s="53"/>
      <c r="AG9" s="3"/>
      <c r="AH9" s="3">
        <v>4</v>
      </c>
      <c r="AI9" s="3"/>
      <c r="AJ9" s="62">
        <v>167752</v>
      </c>
      <c r="AK9" s="1"/>
      <c r="AL9" s="9" t="s">
        <v>24</v>
      </c>
      <c r="AM9" s="3">
        <v>2</v>
      </c>
      <c r="AN9" s="61">
        <v>951000</v>
      </c>
      <c r="AO9" s="53"/>
      <c r="AP9" s="3"/>
      <c r="AQ9" s="3">
        <v>3</v>
      </c>
      <c r="AR9" s="3"/>
      <c r="AS9" s="62">
        <v>344401</v>
      </c>
      <c r="AT9" s="1"/>
      <c r="AU9" s="12" t="s">
        <v>24</v>
      </c>
      <c r="AV9" s="22">
        <v>1</v>
      </c>
      <c r="AW9" s="64">
        <v>725000</v>
      </c>
      <c r="AY9" s="21"/>
      <c r="AZ9" s="22">
        <v>3</v>
      </c>
      <c r="BA9" s="22" t="s">
        <v>25</v>
      </c>
      <c r="BB9" s="65">
        <v>220500</v>
      </c>
      <c r="BC9" s="1"/>
      <c r="BD9" s="12" t="s">
        <v>24</v>
      </c>
      <c r="BE9" s="22">
        <v>4</v>
      </c>
      <c r="BF9" s="64">
        <v>570003</v>
      </c>
      <c r="BH9" s="21"/>
      <c r="BI9" s="22">
        <v>8</v>
      </c>
      <c r="BK9" s="65">
        <v>266290</v>
      </c>
      <c r="BL9" s="1"/>
      <c r="BM9" s="12" t="s">
        <v>24</v>
      </c>
      <c r="BN9" s="22">
        <v>5</v>
      </c>
      <c r="BO9" s="64">
        <v>8200002</v>
      </c>
      <c r="BP9" s="22"/>
      <c r="BQ9" s="21"/>
      <c r="BR9" s="22">
        <v>4</v>
      </c>
      <c r="BS9" s="22"/>
      <c r="BT9" s="65">
        <v>518000</v>
      </c>
      <c r="BU9" s="1"/>
      <c r="BV9" s="12" t="s">
        <v>24</v>
      </c>
      <c r="BW9" s="22">
        <v>0</v>
      </c>
      <c r="BX9" s="64">
        <v>0</v>
      </c>
      <c r="BY9" s="22"/>
      <c r="BZ9" s="21"/>
      <c r="CA9" s="22">
        <v>4</v>
      </c>
      <c r="CB9" s="22"/>
      <c r="CC9" s="65">
        <v>150002</v>
      </c>
      <c r="CD9" s="1"/>
      <c r="CE9" s="12" t="s">
        <v>24</v>
      </c>
      <c r="CF9" s="22">
        <v>0</v>
      </c>
      <c r="CG9" s="64">
        <v>0</v>
      </c>
      <c r="CH9" s="22"/>
      <c r="CI9" s="21"/>
      <c r="CJ9" s="22">
        <v>9</v>
      </c>
      <c r="CK9" s="22"/>
      <c r="CL9" s="65">
        <v>2663156</v>
      </c>
      <c r="CM9" s="1"/>
      <c r="CN9" s="12" t="s">
        <v>24</v>
      </c>
      <c r="CO9" s="22">
        <v>0</v>
      </c>
      <c r="CP9" s="64">
        <v>0</v>
      </c>
      <c r="CQ9" s="22"/>
      <c r="CR9" s="21"/>
      <c r="CS9" s="22">
        <v>7</v>
      </c>
      <c r="CT9" s="22"/>
      <c r="CU9" s="65">
        <v>137455</v>
      </c>
      <c r="CV9" s="1"/>
      <c r="CW9" s="12" t="s">
        <v>24</v>
      </c>
      <c r="CX9" s="22">
        <v>1</v>
      </c>
      <c r="CY9" s="64">
        <v>678000</v>
      </c>
      <c r="CZ9" s="22"/>
      <c r="DA9" s="21"/>
      <c r="DB9" s="22">
        <v>2</v>
      </c>
      <c r="DC9" s="22"/>
      <c r="DD9" s="65">
        <v>425500</v>
      </c>
      <c r="DE9" s="1"/>
      <c r="DF9" s="12" t="s">
        <v>24</v>
      </c>
      <c r="DG9" s="22">
        <v>1</v>
      </c>
      <c r="DH9" s="64">
        <v>850000</v>
      </c>
      <c r="DI9" s="22"/>
      <c r="DJ9" s="21"/>
      <c r="DK9" s="22">
        <v>6</v>
      </c>
      <c r="DL9" s="22"/>
      <c r="DM9" s="65">
        <v>182500</v>
      </c>
      <c r="DN9" s="1"/>
      <c r="DO9" s="12" t="s">
        <v>24</v>
      </c>
      <c r="DP9" s="3">
        <v>1</v>
      </c>
      <c r="DQ9" s="65">
        <v>29641079</v>
      </c>
      <c r="DR9" s="22"/>
      <c r="DS9" s="21"/>
      <c r="DT9" s="22">
        <v>5</v>
      </c>
      <c r="DU9" s="22"/>
      <c r="DV9" s="65">
        <v>59625</v>
      </c>
      <c r="DW9" s="1"/>
      <c r="DX9" s="1"/>
      <c r="DY9" s="12" t="s">
        <v>24</v>
      </c>
      <c r="DZ9" s="3">
        <v>0</v>
      </c>
      <c r="EA9" s="65">
        <v>0</v>
      </c>
      <c r="EB9" s="22"/>
      <c r="EC9" s="21"/>
      <c r="ED9" s="22">
        <v>6</v>
      </c>
      <c r="EE9" s="22"/>
      <c r="EF9" s="65">
        <v>62900</v>
      </c>
      <c r="EG9" s="1"/>
      <c r="EH9" s="12" t="s">
        <v>24</v>
      </c>
      <c r="EI9" s="3">
        <v>0</v>
      </c>
      <c r="EJ9" s="65">
        <v>0</v>
      </c>
      <c r="EK9" s="22"/>
      <c r="EL9" s="21"/>
      <c r="EM9" s="22">
        <v>17</v>
      </c>
      <c r="EO9" s="65">
        <v>625637</v>
      </c>
      <c r="EP9" s="1"/>
    </row>
    <row r="10" spans="1:146" x14ac:dyDescent="0.25">
      <c r="A10" s="50"/>
      <c r="B10" s="9" t="s">
        <v>26</v>
      </c>
      <c r="C10" s="3">
        <v>1</v>
      </c>
      <c r="D10" s="61">
        <v>291000</v>
      </c>
      <c r="E10" s="53"/>
      <c r="F10" s="125">
        <v>3</v>
      </c>
      <c r="G10" s="126"/>
      <c r="H10" s="3"/>
      <c r="I10" s="62">
        <v>291000</v>
      </c>
      <c r="J10" s="1"/>
      <c r="K10" s="9" t="s">
        <v>26</v>
      </c>
      <c r="L10" s="3">
        <v>0</v>
      </c>
      <c r="M10" s="61">
        <v>0</v>
      </c>
      <c r="N10" s="53"/>
      <c r="O10" s="125">
        <v>9</v>
      </c>
      <c r="P10" s="126"/>
      <c r="Q10" s="3"/>
      <c r="R10" s="62">
        <v>917796.02</v>
      </c>
      <c r="S10" s="1"/>
      <c r="T10" s="9" t="s">
        <v>26</v>
      </c>
      <c r="U10" s="3">
        <v>0</v>
      </c>
      <c r="V10" s="61">
        <v>0</v>
      </c>
      <c r="W10" s="53"/>
      <c r="X10" s="125">
        <v>5</v>
      </c>
      <c r="Y10" s="126"/>
      <c r="Z10" s="3"/>
      <c r="AA10" s="63">
        <v>39578</v>
      </c>
      <c r="AB10" s="1"/>
      <c r="AC10" s="9" t="s">
        <v>26</v>
      </c>
      <c r="AD10" s="3">
        <v>2</v>
      </c>
      <c r="AE10" s="61">
        <v>25001</v>
      </c>
      <c r="AF10" s="53"/>
      <c r="AG10" s="3"/>
      <c r="AH10" s="3">
        <v>8</v>
      </c>
      <c r="AI10" s="3"/>
      <c r="AJ10" s="62">
        <v>490439</v>
      </c>
      <c r="AK10" s="1"/>
      <c r="AL10" s="9" t="s">
        <v>26</v>
      </c>
      <c r="AM10" s="3">
        <v>0</v>
      </c>
      <c r="AN10" s="61">
        <v>0</v>
      </c>
      <c r="AO10" s="53"/>
      <c r="AP10" s="3"/>
      <c r="AQ10" s="3">
        <v>7</v>
      </c>
      <c r="AR10" s="3"/>
      <c r="AS10" s="62">
        <v>186280</v>
      </c>
      <c r="AT10" s="1"/>
      <c r="AU10" s="12" t="s">
        <v>26</v>
      </c>
      <c r="AV10" s="22">
        <v>1</v>
      </c>
      <c r="AW10" s="64">
        <v>180000</v>
      </c>
      <c r="AY10" s="21"/>
      <c r="AZ10" s="22">
        <v>4</v>
      </c>
      <c r="BB10" s="65">
        <v>133952.4</v>
      </c>
      <c r="BC10" s="1"/>
      <c r="BD10" s="12" t="s">
        <v>26</v>
      </c>
      <c r="BE10" s="22">
        <v>2</v>
      </c>
      <c r="BF10" s="64">
        <v>34000</v>
      </c>
      <c r="BH10" s="21"/>
      <c r="BI10" s="22">
        <v>3</v>
      </c>
      <c r="BK10" s="65">
        <v>140000</v>
      </c>
      <c r="BL10" s="1"/>
      <c r="BM10" s="12" t="s">
        <v>26</v>
      </c>
      <c r="BN10" s="22">
        <v>20</v>
      </c>
      <c r="BO10" s="64">
        <v>192018</v>
      </c>
      <c r="BP10" s="22"/>
      <c r="BQ10" s="21"/>
      <c r="BR10" s="22">
        <v>7</v>
      </c>
      <c r="BS10" s="22"/>
      <c r="BT10" s="65">
        <v>692503</v>
      </c>
      <c r="BU10" s="1"/>
      <c r="BV10" s="12" t="s">
        <v>26</v>
      </c>
      <c r="BW10" s="22">
        <v>0</v>
      </c>
      <c r="BX10" s="64">
        <v>0</v>
      </c>
      <c r="BY10" s="22"/>
      <c r="BZ10" s="21"/>
      <c r="CA10" s="22">
        <v>16</v>
      </c>
      <c r="CB10" s="22"/>
      <c r="CC10" s="65">
        <v>347210</v>
      </c>
      <c r="CD10" s="1"/>
      <c r="CE10" s="12" t="s">
        <v>26</v>
      </c>
      <c r="CF10" s="22">
        <v>0</v>
      </c>
      <c r="CG10" s="64">
        <v>0</v>
      </c>
      <c r="CH10" s="22"/>
      <c r="CI10" s="21"/>
      <c r="CJ10" s="22">
        <v>10</v>
      </c>
      <c r="CK10" s="22"/>
      <c r="CL10" s="65">
        <v>6996743</v>
      </c>
      <c r="CM10" s="1"/>
      <c r="CN10" s="12" t="s">
        <v>26</v>
      </c>
      <c r="CO10" s="22">
        <v>1</v>
      </c>
      <c r="CP10" s="64">
        <v>200000</v>
      </c>
      <c r="CQ10" s="22"/>
      <c r="CR10" s="21"/>
      <c r="CS10" s="22">
        <v>10</v>
      </c>
      <c r="CT10" s="22"/>
      <c r="CU10" s="65">
        <v>1316004</v>
      </c>
      <c r="CV10" s="1"/>
      <c r="CW10" s="12" t="s">
        <v>26</v>
      </c>
      <c r="CX10" s="22">
        <v>2</v>
      </c>
      <c r="CY10" s="64">
        <v>19026</v>
      </c>
      <c r="CZ10" s="22"/>
      <c r="DA10" s="21"/>
      <c r="DB10" s="22">
        <v>3</v>
      </c>
      <c r="DC10" s="22"/>
      <c r="DD10" s="65">
        <v>63400</v>
      </c>
      <c r="DE10" s="1"/>
      <c r="DF10" s="12" t="s">
        <v>26</v>
      </c>
      <c r="DG10" s="22">
        <v>0</v>
      </c>
      <c r="DH10" s="64">
        <v>0</v>
      </c>
      <c r="DI10" s="22"/>
      <c r="DJ10" s="21"/>
      <c r="DK10" s="22">
        <v>3</v>
      </c>
      <c r="DL10" s="22"/>
      <c r="DM10" s="65">
        <v>112220</v>
      </c>
      <c r="DN10" s="1"/>
      <c r="DO10" s="12" t="s">
        <v>26</v>
      </c>
      <c r="DP10" s="3">
        <v>1</v>
      </c>
      <c r="DQ10" s="65">
        <v>1150000</v>
      </c>
      <c r="DR10" s="22"/>
      <c r="DS10" s="21"/>
      <c r="DT10" s="22">
        <v>4</v>
      </c>
      <c r="DU10" s="22"/>
      <c r="DV10" s="65">
        <v>265500</v>
      </c>
      <c r="DW10" s="1"/>
      <c r="DX10" s="1"/>
      <c r="DY10" s="12" t="s">
        <v>26</v>
      </c>
      <c r="DZ10" s="3">
        <v>0</v>
      </c>
      <c r="EA10" s="65">
        <v>0</v>
      </c>
      <c r="EB10" s="22"/>
      <c r="EC10" s="21"/>
      <c r="ED10" s="22">
        <v>7</v>
      </c>
      <c r="EE10" s="22"/>
      <c r="EF10" s="65">
        <v>268050</v>
      </c>
      <c r="EG10" s="1"/>
      <c r="EH10" s="12" t="s">
        <v>26</v>
      </c>
      <c r="EI10" s="3">
        <v>0</v>
      </c>
      <c r="EJ10" s="65">
        <v>0</v>
      </c>
      <c r="EK10" s="22"/>
      <c r="EL10" s="21"/>
      <c r="EM10" s="22">
        <v>9</v>
      </c>
      <c r="EO10" s="65">
        <v>15181</v>
      </c>
      <c r="EP10" s="1"/>
    </row>
    <row r="11" spans="1:146" x14ac:dyDescent="0.25">
      <c r="A11" s="50"/>
      <c r="B11" s="9" t="s">
        <v>27</v>
      </c>
      <c r="C11" s="3">
        <v>1</v>
      </c>
      <c r="D11" s="61">
        <v>225000</v>
      </c>
      <c r="E11" s="53"/>
      <c r="F11" s="125">
        <v>4</v>
      </c>
      <c r="G11" s="126"/>
      <c r="H11" s="3"/>
      <c r="I11" s="62">
        <v>3594774</v>
      </c>
      <c r="J11" s="1"/>
      <c r="K11" s="9" t="s">
        <v>27</v>
      </c>
      <c r="L11" s="3">
        <v>1</v>
      </c>
      <c r="M11" s="61">
        <v>634500</v>
      </c>
      <c r="N11" s="53"/>
      <c r="O11" s="125">
        <v>4</v>
      </c>
      <c r="P11" s="126"/>
      <c r="Q11" s="3"/>
      <c r="R11" s="62">
        <v>1084000</v>
      </c>
      <c r="S11" s="1"/>
      <c r="T11" s="9" t="s">
        <v>27</v>
      </c>
      <c r="U11" s="3">
        <v>0</v>
      </c>
      <c r="V11" s="61">
        <v>0</v>
      </c>
      <c r="W11" s="53"/>
      <c r="X11" s="125">
        <v>6</v>
      </c>
      <c r="Y11" s="126"/>
      <c r="Z11" s="3"/>
      <c r="AA11" s="63">
        <v>54145.33</v>
      </c>
      <c r="AB11" s="1"/>
      <c r="AC11" s="9" t="s">
        <v>27</v>
      </c>
      <c r="AD11" s="3">
        <v>2</v>
      </c>
      <c r="AE11" s="61">
        <v>75000</v>
      </c>
      <c r="AF11" s="53"/>
      <c r="AG11" s="3"/>
      <c r="AH11" s="3">
        <v>5</v>
      </c>
      <c r="AI11" s="3"/>
      <c r="AJ11" s="62">
        <v>157500</v>
      </c>
      <c r="AK11" s="1"/>
      <c r="AL11" s="9" t="s">
        <v>27</v>
      </c>
      <c r="AM11" s="3">
        <v>0</v>
      </c>
      <c r="AN11" s="61">
        <v>0</v>
      </c>
      <c r="AO11" s="53"/>
      <c r="AP11" s="3"/>
      <c r="AQ11" s="3">
        <v>5</v>
      </c>
      <c r="AR11" s="3"/>
      <c r="AS11" s="62">
        <v>63093</v>
      </c>
      <c r="AT11" s="1"/>
      <c r="AU11" s="12" t="s">
        <v>27</v>
      </c>
      <c r="AV11" s="22">
        <v>0</v>
      </c>
      <c r="AW11" s="64">
        <v>0</v>
      </c>
      <c r="AY11" s="21"/>
      <c r="AZ11" s="22">
        <v>1</v>
      </c>
      <c r="BB11" s="65">
        <v>40000</v>
      </c>
      <c r="BC11" s="1"/>
      <c r="BD11" s="12" t="s">
        <v>27</v>
      </c>
      <c r="BE11" s="22">
        <v>0</v>
      </c>
      <c r="BF11" s="64">
        <v>0</v>
      </c>
      <c r="BH11" s="21"/>
      <c r="BI11" s="22">
        <v>11</v>
      </c>
      <c r="BK11" s="65">
        <v>1505206</v>
      </c>
      <c r="BL11" s="1"/>
      <c r="BM11" s="12" t="s">
        <v>27</v>
      </c>
      <c r="BN11" s="22">
        <v>8</v>
      </c>
      <c r="BO11" s="64">
        <v>25007</v>
      </c>
      <c r="BP11" s="22"/>
      <c r="BQ11" s="21"/>
      <c r="BR11" s="22">
        <v>7</v>
      </c>
      <c r="BS11" s="22"/>
      <c r="BT11" s="65">
        <v>683759</v>
      </c>
      <c r="BU11" s="1"/>
      <c r="BV11" s="12" t="s">
        <v>27</v>
      </c>
      <c r="BW11" s="22">
        <v>1</v>
      </c>
      <c r="BX11" s="64">
        <v>98000</v>
      </c>
      <c r="BY11" s="22"/>
      <c r="BZ11" s="21"/>
      <c r="CA11" s="22">
        <v>4</v>
      </c>
      <c r="CB11" s="22"/>
      <c r="CC11" s="65">
        <v>159505</v>
      </c>
      <c r="CD11" s="1"/>
      <c r="CE11" s="12" t="s">
        <v>27</v>
      </c>
      <c r="CF11" s="22">
        <v>2</v>
      </c>
      <c r="CG11" s="64">
        <v>886896</v>
      </c>
      <c r="CH11" s="22"/>
      <c r="CI11" s="21"/>
      <c r="CJ11" s="22">
        <v>3</v>
      </c>
      <c r="CK11" s="22"/>
      <c r="CL11" s="65">
        <v>112417</v>
      </c>
      <c r="CM11" s="1"/>
      <c r="CN11" s="12" t="s">
        <v>27</v>
      </c>
      <c r="CO11" s="22">
        <v>0</v>
      </c>
      <c r="CP11" s="64">
        <v>0</v>
      </c>
      <c r="CQ11" s="22"/>
      <c r="CR11" s="21"/>
      <c r="CS11" s="22">
        <v>11</v>
      </c>
      <c r="CT11" s="22"/>
      <c r="CU11" s="65">
        <v>1077918.8999999999</v>
      </c>
      <c r="CV11" s="1"/>
      <c r="CW11" s="12" t="s">
        <v>27</v>
      </c>
      <c r="CX11" s="22">
        <v>1</v>
      </c>
      <c r="CY11" s="64">
        <v>1200000</v>
      </c>
      <c r="CZ11" s="22"/>
      <c r="DA11" s="21"/>
      <c r="DB11" s="22">
        <v>11</v>
      </c>
      <c r="DC11" s="22"/>
      <c r="DD11" s="65">
        <v>2324642.5</v>
      </c>
      <c r="DE11" s="1"/>
      <c r="DF11" s="12" t="s">
        <v>27</v>
      </c>
      <c r="DG11" s="22">
        <v>1</v>
      </c>
      <c r="DH11" s="64">
        <v>80000</v>
      </c>
      <c r="DI11" s="22"/>
      <c r="DJ11" s="21"/>
      <c r="DK11" s="22">
        <v>7</v>
      </c>
      <c r="DL11" s="22"/>
      <c r="DM11" s="65">
        <v>542850</v>
      </c>
      <c r="DN11" s="1"/>
      <c r="DO11" s="12" t="s">
        <v>27</v>
      </c>
      <c r="DP11" s="22">
        <v>2</v>
      </c>
      <c r="DQ11" s="64">
        <v>865000</v>
      </c>
      <c r="DR11" s="22"/>
      <c r="DS11" s="21"/>
      <c r="DT11" s="22">
        <v>5</v>
      </c>
      <c r="DU11" s="22"/>
      <c r="DV11" s="72">
        <v>430875</v>
      </c>
      <c r="DW11" s="1"/>
      <c r="DX11" s="1"/>
      <c r="DY11" s="12" t="s">
        <v>27</v>
      </c>
      <c r="DZ11" s="22">
        <v>0</v>
      </c>
      <c r="EA11" s="64">
        <v>0</v>
      </c>
      <c r="EB11" s="22"/>
      <c r="EC11" s="21"/>
      <c r="ED11" s="22">
        <v>3</v>
      </c>
      <c r="EE11" s="22"/>
      <c r="EF11" s="72">
        <v>62500</v>
      </c>
      <c r="EG11" s="1"/>
      <c r="EH11" s="12" t="s">
        <v>27</v>
      </c>
      <c r="EI11" s="22">
        <v>0</v>
      </c>
      <c r="EJ11" s="64">
        <v>0</v>
      </c>
      <c r="EK11" s="22"/>
      <c r="EL11" s="21"/>
      <c r="EM11" s="22">
        <v>12</v>
      </c>
      <c r="EN11" s="22"/>
      <c r="EO11" s="64">
        <v>19477244</v>
      </c>
      <c r="EP11" s="1"/>
    </row>
    <row r="12" spans="1:146" x14ac:dyDescent="0.25">
      <c r="A12" s="50"/>
      <c r="B12" s="9" t="s">
        <v>28</v>
      </c>
      <c r="C12" s="3">
        <v>0</v>
      </c>
      <c r="D12" s="61">
        <v>0</v>
      </c>
      <c r="E12" s="53"/>
      <c r="F12" s="125">
        <v>5</v>
      </c>
      <c r="G12" s="126"/>
      <c r="H12" s="3"/>
      <c r="I12" s="62">
        <v>160462</v>
      </c>
      <c r="J12" s="1"/>
      <c r="K12" s="9" t="s">
        <v>28</v>
      </c>
      <c r="L12" s="3">
        <v>1</v>
      </c>
      <c r="M12" s="61">
        <v>1200000</v>
      </c>
      <c r="N12" s="53"/>
      <c r="O12" s="125">
        <v>4</v>
      </c>
      <c r="P12" s="126"/>
      <c r="Q12" s="3"/>
      <c r="R12" s="62">
        <v>238387.75</v>
      </c>
      <c r="S12" s="1"/>
      <c r="T12" s="9" t="s">
        <v>28</v>
      </c>
      <c r="U12" s="3">
        <v>1</v>
      </c>
      <c r="V12" s="61">
        <v>648275</v>
      </c>
      <c r="W12" s="53"/>
      <c r="X12" s="125">
        <v>4</v>
      </c>
      <c r="Y12" s="126"/>
      <c r="Z12" s="3"/>
      <c r="AA12" s="63">
        <v>5226500</v>
      </c>
      <c r="AB12" s="1"/>
      <c r="AC12" s="9" t="s">
        <v>28</v>
      </c>
      <c r="AD12" s="3">
        <v>1</v>
      </c>
      <c r="AE12" s="61">
        <v>65000</v>
      </c>
      <c r="AF12" s="53"/>
      <c r="AG12" s="3"/>
      <c r="AH12" s="3">
        <v>4</v>
      </c>
      <c r="AI12" s="3"/>
      <c r="AJ12" s="62">
        <v>131300</v>
      </c>
      <c r="AK12" s="1"/>
      <c r="AL12" s="9" t="s">
        <v>28</v>
      </c>
      <c r="AM12" s="3">
        <v>2</v>
      </c>
      <c r="AN12" s="61">
        <v>265000</v>
      </c>
      <c r="AO12" s="53"/>
      <c r="AP12" s="3"/>
      <c r="AQ12" s="3">
        <v>4</v>
      </c>
      <c r="AR12" s="3"/>
      <c r="AS12" s="62">
        <v>60500</v>
      </c>
      <c r="AT12" s="1"/>
      <c r="AU12" s="12" t="s">
        <v>28</v>
      </c>
      <c r="AV12" s="22">
        <v>1</v>
      </c>
      <c r="AW12" s="64">
        <v>320000</v>
      </c>
      <c r="AY12" s="21"/>
      <c r="AZ12" s="22">
        <v>7</v>
      </c>
      <c r="BB12" s="65">
        <v>1114900</v>
      </c>
      <c r="BC12" s="1"/>
      <c r="BD12" s="12" t="s">
        <v>28</v>
      </c>
      <c r="BE12" s="22">
        <v>1</v>
      </c>
      <c r="BF12" s="64">
        <v>51100</v>
      </c>
      <c r="BH12" s="21"/>
      <c r="BI12" s="22">
        <v>4</v>
      </c>
      <c r="BK12" s="65">
        <v>16000</v>
      </c>
      <c r="BL12" s="1"/>
      <c r="BM12" s="12" t="s">
        <v>28</v>
      </c>
      <c r="BN12" s="22">
        <v>5</v>
      </c>
      <c r="BO12" s="64">
        <v>5</v>
      </c>
      <c r="BP12" s="22"/>
      <c r="BQ12" s="21"/>
      <c r="BR12" s="22">
        <v>6</v>
      </c>
      <c r="BS12" s="22"/>
      <c r="BT12" s="65">
        <v>212858</v>
      </c>
      <c r="BU12" s="1"/>
      <c r="BV12" s="12" t="s">
        <v>28</v>
      </c>
      <c r="BW12" s="22">
        <v>1</v>
      </c>
      <c r="BX12" s="64">
        <v>3000000</v>
      </c>
      <c r="BY12" s="22"/>
      <c r="BZ12" s="21"/>
      <c r="CA12" s="22">
        <v>7</v>
      </c>
      <c r="CB12" s="22"/>
      <c r="CC12" s="65">
        <v>1186503</v>
      </c>
      <c r="CD12" s="1"/>
      <c r="CE12" s="12" t="s">
        <v>28</v>
      </c>
      <c r="CF12" s="22">
        <v>0</v>
      </c>
      <c r="CG12" s="64">
        <v>0</v>
      </c>
      <c r="CH12" s="22"/>
      <c r="CI12" s="21"/>
      <c r="CJ12" s="22">
        <v>9</v>
      </c>
      <c r="CK12" s="22"/>
      <c r="CL12" s="65">
        <v>13140977</v>
      </c>
      <c r="CM12" s="1"/>
      <c r="CN12" s="12" t="s">
        <v>28</v>
      </c>
      <c r="CO12" s="22">
        <v>0</v>
      </c>
      <c r="CP12" s="64">
        <v>0</v>
      </c>
      <c r="CQ12" s="22"/>
      <c r="CR12" s="21"/>
      <c r="CS12" s="22">
        <v>4</v>
      </c>
      <c r="CT12" s="22"/>
      <c r="CU12" s="65">
        <v>932400</v>
      </c>
      <c r="CV12" s="1"/>
      <c r="CW12" s="12" t="s">
        <v>28</v>
      </c>
      <c r="CX12" s="22">
        <v>0</v>
      </c>
      <c r="CY12" s="64">
        <v>0</v>
      </c>
      <c r="CZ12" s="22"/>
      <c r="DA12" s="21"/>
      <c r="DB12" s="22">
        <v>6</v>
      </c>
      <c r="DC12" s="22"/>
      <c r="DD12" s="65">
        <v>2182596</v>
      </c>
      <c r="DE12" s="1"/>
      <c r="DF12" s="12" t="s">
        <v>28</v>
      </c>
      <c r="DG12" s="22">
        <v>1</v>
      </c>
      <c r="DH12" s="64">
        <v>218000</v>
      </c>
      <c r="DI12" s="22"/>
      <c r="DJ12" s="21"/>
      <c r="DK12" s="22">
        <v>12</v>
      </c>
      <c r="DL12" s="22"/>
      <c r="DM12" s="65">
        <v>445745</v>
      </c>
      <c r="DN12" s="1"/>
      <c r="DO12" s="12" t="s">
        <v>28</v>
      </c>
      <c r="DP12" s="22">
        <v>2</v>
      </c>
      <c r="DQ12" s="64">
        <v>1300000</v>
      </c>
      <c r="DR12" s="22"/>
      <c r="DS12" s="21"/>
      <c r="DT12" s="22">
        <v>5</v>
      </c>
      <c r="DU12" s="22"/>
      <c r="DV12" s="72">
        <v>1028752</v>
      </c>
      <c r="DW12" s="1"/>
      <c r="DX12" s="1"/>
      <c r="DY12" s="12" t="s">
        <v>28</v>
      </c>
      <c r="DZ12" s="22">
        <v>0</v>
      </c>
      <c r="EA12" s="64">
        <v>0</v>
      </c>
      <c r="EB12" s="22"/>
      <c r="EC12" s="21"/>
      <c r="ED12" s="22">
        <v>9</v>
      </c>
      <c r="EE12" s="22"/>
      <c r="EF12" s="72">
        <v>980500</v>
      </c>
      <c r="EG12" s="1"/>
      <c r="EH12" s="12" t="s">
        <v>28</v>
      </c>
      <c r="EI12" s="22">
        <v>1</v>
      </c>
      <c r="EJ12" s="64">
        <v>117294</v>
      </c>
      <c r="EK12" s="22"/>
      <c r="EL12" s="21"/>
      <c r="EM12" s="22">
        <v>10</v>
      </c>
      <c r="EN12" s="22"/>
      <c r="EO12" s="64">
        <v>1847513</v>
      </c>
      <c r="EP12" s="1"/>
    </row>
    <row r="13" spans="1:146" x14ac:dyDescent="0.25">
      <c r="A13" s="50"/>
      <c r="B13" s="9" t="s">
        <v>29</v>
      </c>
      <c r="C13" s="3">
        <v>2</v>
      </c>
      <c r="D13" s="61">
        <v>572689</v>
      </c>
      <c r="E13" s="53"/>
      <c r="F13" s="125">
        <v>6</v>
      </c>
      <c r="G13" s="126"/>
      <c r="H13" s="3"/>
      <c r="I13" s="62">
        <v>472458</v>
      </c>
      <c r="J13" s="1"/>
      <c r="K13" s="9" t="s">
        <v>29</v>
      </c>
      <c r="L13" s="3">
        <v>1</v>
      </c>
      <c r="M13" s="61">
        <v>60000</v>
      </c>
      <c r="N13" s="53"/>
      <c r="O13" s="125">
        <v>1</v>
      </c>
      <c r="P13" s="126"/>
      <c r="Q13" s="3"/>
      <c r="R13" s="62">
        <v>5000</v>
      </c>
      <c r="S13" s="1"/>
      <c r="T13" s="9" t="s">
        <v>29</v>
      </c>
      <c r="U13" s="3">
        <v>1</v>
      </c>
      <c r="V13" s="61">
        <v>525809</v>
      </c>
      <c r="W13" s="53"/>
      <c r="X13" s="125">
        <v>7</v>
      </c>
      <c r="Y13" s="126"/>
      <c r="Z13" s="3"/>
      <c r="AA13" s="63">
        <v>3489400</v>
      </c>
      <c r="AB13" s="1"/>
      <c r="AC13" s="9" t="s">
        <v>29</v>
      </c>
      <c r="AD13" s="3">
        <v>1</v>
      </c>
      <c r="AE13" s="61">
        <v>10000</v>
      </c>
      <c r="AF13" s="53"/>
      <c r="AG13" s="3"/>
      <c r="AH13" s="3">
        <v>1</v>
      </c>
      <c r="AI13" s="3"/>
      <c r="AJ13" s="62">
        <v>4000</v>
      </c>
      <c r="AK13" s="1"/>
      <c r="AL13" s="9" t="s">
        <v>29</v>
      </c>
      <c r="AM13" s="3">
        <v>4</v>
      </c>
      <c r="AN13" s="61">
        <v>891721</v>
      </c>
      <c r="AO13" s="53"/>
      <c r="AP13" s="3"/>
      <c r="AQ13" s="3">
        <v>5</v>
      </c>
      <c r="AR13" s="3"/>
      <c r="AS13" s="62">
        <v>63001</v>
      </c>
      <c r="AT13" s="1"/>
      <c r="AU13" s="12" t="s">
        <v>29</v>
      </c>
      <c r="AV13" s="22">
        <v>0</v>
      </c>
      <c r="AW13" s="64">
        <v>0</v>
      </c>
      <c r="AY13" s="21"/>
      <c r="AZ13" s="22">
        <v>3</v>
      </c>
      <c r="BB13" s="65">
        <v>7100</v>
      </c>
      <c r="BC13" s="1"/>
      <c r="BD13" s="12" t="s">
        <v>29</v>
      </c>
      <c r="BE13" s="22">
        <v>2</v>
      </c>
      <c r="BF13" s="64">
        <v>4700000</v>
      </c>
      <c r="BH13" s="21"/>
      <c r="BI13" s="22">
        <v>6</v>
      </c>
      <c r="BK13" s="65">
        <v>2432830</v>
      </c>
      <c r="BL13" s="1"/>
      <c r="BM13" s="12" t="s">
        <v>29</v>
      </c>
      <c r="BN13" s="22">
        <v>4</v>
      </c>
      <c r="BO13" s="64">
        <v>34496261</v>
      </c>
      <c r="BP13" s="22"/>
      <c r="BQ13" s="21"/>
      <c r="BR13" s="22">
        <v>6</v>
      </c>
      <c r="BS13" s="22"/>
      <c r="BT13" s="65">
        <v>1094850</v>
      </c>
      <c r="BU13" s="1"/>
      <c r="BV13" s="12" t="s">
        <v>29</v>
      </c>
      <c r="BW13" s="22">
        <v>0</v>
      </c>
      <c r="BX13" s="64">
        <v>0</v>
      </c>
      <c r="BY13" s="22"/>
      <c r="BZ13" s="21"/>
      <c r="CA13" s="22">
        <v>7</v>
      </c>
      <c r="CB13" s="22"/>
      <c r="CC13" s="65">
        <v>716373</v>
      </c>
      <c r="CD13" s="1"/>
      <c r="CE13" s="12" t="s">
        <v>29</v>
      </c>
      <c r="CF13" s="22">
        <v>0</v>
      </c>
      <c r="CG13" s="64">
        <v>0</v>
      </c>
      <c r="CH13" s="22"/>
      <c r="CI13" s="21"/>
      <c r="CJ13" s="22">
        <v>6</v>
      </c>
      <c r="CK13" s="22"/>
      <c r="CL13" s="65">
        <v>22003</v>
      </c>
      <c r="CM13" s="1"/>
      <c r="CN13" s="12" t="s">
        <v>29</v>
      </c>
      <c r="CO13" s="22">
        <v>0</v>
      </c>
      <c r="CP13" s="64">
        <v>0</v>
      </c>
      <c r="CQ13" s="22"/>
      <c r="CR13" s="21"/>
      <c r="CS13" s="22">
        <v>14</v>
      </c>
      <c r="CT13" s="22"/>
      <c r="CU13" s="65">
        <v>405861</v>
      </c>
      <c r="CV13" s="1"/>
      <c r="CW13" s="12" t="s">
        <v>29</v>
      </c>
      <c r="CX13" s="22">
        <v>0</v>
      </c>
      <c r="CY13" s="64">
        <v>0</v>
      </c>
      <c r="CZ13" s="22"/>
      <c r="DA13" s="21"/>
      <c r="DB13" s="22">
        <v>8</v>
      </c>
      <c r="DC13" s="22"/>
      <c r="DD13" s="65">
        <v>1055041.83</v>
      </c>
      <c r="DE13" s="1"/>
      <c r="DF13" s="12" t="s">
        <v>29</v>
      </c>
      <c r="DG13" s="22">
        <v>0</v>
      </c>
      <c r="DH13" s="64">
        <v>0</v>
      </c>
      <c r="DI13" s="22"/>
      <c r="DJ13" s="21"/>
      <c r="DK13" s="22">
        <v>6</v>
      </c>
      <c r="DL13" s="22"/>
      <c r="DM13" s="65">
        <v>320762</v>
      </c>
      <c r="DN13" s="1"/>
      <c r="DO13" s="12" t="s">
        <v>29</v>
      </c>
      <c r="DP13" s="22">
        <v>2</v>
      </c>
      <c r="DQ13" s="64">
        <v>1000000</v>
      </c>
      <c r="DR13" s="22"/>
      <c r="DS13" s="21"/>
      <c r="DT13" s="22">
        <v>2</v>
      </c>
      <c r="DU13" s="22"/>
      <c r="DV13" s="65">
        <v>1096728</v>
      </c>
      <c r="DW13" s="1"/>
      <c r="DX13" s="1"/>
      <c r="DY13" s="12" t="s">
        <v>29</v>
      </c>
      <c r="DZ13" s="22">
        <v>0</v>
      </c>
      <c r="EA13" s="64">
        <v>0</v>
      </c>
      <c r="EB13" s="22"/>
      <c r="EC13" s="21"/>
      <c r="ED13" s="22">
        <v>4</v>
      </c>
      <c r="EE13" s="22"/>
      <c r="EF13" s="72">
        <v>169300</v>
      </c>
      <c r="EG13" s="1"/>
      <c r="EH13" s="12" t="s">
        <v>29</v>
      </c>
      <c r="EI13" s="22">
        <v>0</v>
      </c>
      <c r="EJ13" s="64">
        <v>0</v>
      </c>
      <c r="EK13" s="22"/>
      <c r="EL13" s="21"/>
      <c r="EM13" s="22">
        <v>13</v>
      </c>
      <c r="EN13" s="22"/>
      <c r="EO13" s="64">
        <v>889361</v>
      </c>
      <c r="EP13" s="1"/>
    </row>
    <row r="14" spans="1:146" x14ac:dyDescent="0.25">
      <c r="A14" s="50"/>
      <c r="B14" s="9" t="s">
        <v>30</v>
      </c>
      <c r="C14" s="3">
        <v>0</v>
      </c>
      <c r="D14" s="61">
        <v>0</v>
      </c>
      <c r="E14" s="53"/>
      <c r="F14" s="125">
        <v>4</v>
      </c>
      <c r="G14" s="126"/>
      <c r="H14" s="3"/>
      <c r="I14" s="62">
        <v>162740</v>
      </c>
      <c r="J14" s="1"/>
      <c r="K14" s="9" t="s">
        <v>30</v>
      </c>
      <c r="L14" s="3">
        <v>1</v>
      </c>
      <c r="M14" s="61">
        <v>18000</v>
      </c>
      <c r="N14" s="53"/>
      <c r="O14" s="125">
        <v>2</v>
      </c>
      <c r="P14" s="126"/>
      <c r="Q14" s="3"/>
      <c r="R14" s="62">
        <v>733000</v>
      </c>
      <c r="S14" s="1"/>
      <c r="T14" s="9" t="s">
        <v>30</v>
      </c>
      <c r="U14" s="3">
        <v>0</v>
      </c>
      <c r="V14" s="61">
        <v>0</v>
      </c>
      <c r="W14" s="53"/>
      <c r="X14" s="125">
        <v>9</v>
      </c>
      <c r="Y14" s="126"/>
      <c r="Z14" s="3"/>
      <c r="AA14" s="63">
        <v>1258268</v>
      </c>
      <c r="AB14" s="1"/>
      <c r="AC14" s="9" t="s">
        <v>30</v>
      </c>
      <c r="AD14" s="3">
        <v>0</v>
      </c>
      <c r="AE14" s="61">
        <v>0</v>
      </c>
      <c r="AF14" s="53"/>
      <c r="AG14" s="3"/>
      <c r="AH14" s="3">
        <v>6</v>
      </c>
      <c r="AI14" s="3"/>
      <c r="AJ14" s="62">
        <v>108801</v>
      </c>
      <c r="AK14" s="1"/>
      <c r="AL14" s="9" t="s">
        <v>30</v>
      </c>
      <c r="AM14" s="3">
        <v>1</v>
      </c>
      <c r="AN14" s="61">
        <v>120000</v>
      </c>
      <c r="AO14" s="53"/>
      <c r="AP14" s="3"/>
      <c r="AQ14" s="3">
        <v>2</v>
      </c>
      <c r="AR14" s="3"/>
      <c r="AS14" s="62">
        <v>394208</v>
      </c>
      <c r="AT14" s="1"/>
      <c r="AU14" s="12" t="s">
        <v>30</v>
      </c>
      <c r="AV14" s="22">
        <v>1</v>
      </c>
      <c r="AW14" s="64">
        <v>744825</v>
      </c>
      <c r="AY14" s="21"/>
      <c r="AZ14" s="22">
        <v>7</v>
      </c>
      <c r="BB14" s="65">
        <v>12333366</v>
      </c>
      <c r="BC14" s="1"/>
      <c r="BD14" s="12" t="s">
        <v>30</v>
      </c>
      <c r="BE14" s="22">
        <v>1</v>
      </c>
      <c r="BF14" s="64">
        <v>4500000</v>
      </c>
      <c r="BH14" s="21"/>
      <c r="BI14" s="22">
        <v>7</v>
      </c>
      <c r="BK14" s="65">
        <v>98500</v>
      </c>
      <c r="BL14" s="1"/>
      <c r="BM14" s="12" t="s">
        <v>30</v>
      </c>
      <c r="BN14" s="22">
        <v>10</v>
      </c>
      <c r="BO14" s="64">
        <v>500009</v>
      </c>
      <c r="BP14" s="22"/>
      <c r="BQ14" s="21"/>
      <c r="BR14" s="22">
        <v>5</v>
      </c>
      <c r="BS14" s="22"/>
      <c r="BT14" s="65">
        <v>576240</v>
      </c>
      <c r="BU14" s="1"/>
      <c r="BV14" s="12" t="s">
        <v>30</v>
      </c>
      <c r="BW14" s="22">
        <v>0</v>
      </c>
      <c r="BX14" s="109">
        <v>0</v>
      </c>
      <c r="BY14" s="22"/>
      <c r="BZ14" s="21"/>
      <c r="CA14" s="22">
        <v>10</v>
      </c>
      <c r="CB14" s="22"/>
      <c r="CC14" s="65">
        <v>915764.49</v>
      </c>
      <c r="CD14" s="1"/>
      <c r="CE14" s="12" t="s">
        <v>30</v>
      </c>
      <c r="CF14" s="22">
        <v>1</v>
      </c>
      <c r="CG14" s="109">
        <v>1200000</v>
      </c>
      <c r="CH14" s="22"/>
      <c r="CI14" s="21"/>
      <c r="CJ14" s="22">
        <v>6</v>
      </c>
      <c r="CK14" s="22"/>
      <c r="CL14" s="65">
        <v>484702</v>
      </c>
      <c r="CM14" s="1"/>
      <c r="CN14" s="12" t="s">
        <v>30</v>
      </c>
      <c r="CO14" s="22">
        <v>0</v>
      </c>
      <c r="CP14" s="109">
        <v>0</v>
      </c>
      <c r="CQ14" s="22"/>
      <c r="CR14" s="21"/>
      <c r="CS14" s="22">
        <v>6</v>
      </c>
      <c r="CT14" s="22"/>
      <c r="CU14" s="65">
        <v>67003</v>
      </c>
      <c r="CV14" s="1"/>
      <c r="CW14" s="12" t="s">
        <v>30</v>
      </c>
      <c r="CX14" s="22">
        <v>0</v>
      </c>
      <c r="CY14" s="64">
        <v>0</v>
      </c>
      <c r="CZ14" s="22"/>
      <c r="DA14" s="21"/>
      <c r="DB14" s="22">
        <v>3</v>
      </c>
      <c r="DC14" s="22"/>
      <c r="DD14" s="65">
        <v>61800</v>
      </c>
      <c r="DE14" s="1"/>
      <c r="DF14" s="12" t="s">
        <v>30</v>
      </c>
      <c r="DG14" s="22">
        <v>1</v>
      </c>
      <c r="DH14" s="64">
        <v>4500000</v>
      </c>
      <c r="DI14" s="22"/>
      <c r="DJ14" s="21"/>
      <c r="DK14" s="22">
        <v>6</v>
      </c>
      <c r="DL14" s="22"/>
      <c r="DM14" s="65">
        <v>693382</v>
      </c>
      <c r="DN14" s="1"/>
      <c r="DO14" s="12" t="s">
        <v>30</v>
      </c>
      <c r="DP14" s="22">
        <v>0</v>
      </c>
      <c r="DQ14" s="64">
        <v>0</v>
      </c>
      <c r="DR14" s="22"/>
      <c r="DS14" s="21"/>
      <c r="DT14" s="22">
        <v>4</v>
      </c>
      <c r="DU14" s="22"/>
      <c r="DV14" s="65">
        <v>1390500</v>
      </c>
      <c r="DW14" s="1"/>
      <c r="DX14" s="1"/>
      <c r="DY14" s="12" t="s">
        <v>30</v>
      </c>
      <c r="DZ14" s="22">
        <v>0</v>
      </c>
      <c r="EA14" s="64">
        <v>0</v>
      </c>
      <c r="EB14" s="22"/>
      <c r="EC14" s="21"/>
      <c r="ED14" s="22">
        <v>5</v>
      </c>
      <c r="EE14" s="22"/>
      <c r="EF14" s="65">
        <v>5873800</v>
      </c>
      <c r="EG14" s="1"/>
      <c r="EH14" s="12" t="s">
        <v>30</v>
      </c>
      <c r="EI14" s="22">
        <v>3</v>
      </c>
      <c r="EJ14" s="64">
        <v>1167000</v>
      </c>
      <c r="EK14" s="22"/>
      <c r="EL14" s="21"/>
      <c r="EM14" s="22">
        <v>8</v>
      </c>
      <c r="EN14" s="22"/>
      <c r="EO14" s="64">
        <v>2225961</v>
      </c>
      <c r="EP14" s="1"/>
    </row>
    <row r="15" spans="1:146" x14ac:dyDescent="0.25">
      <c r="A15" s="50"/>
      <c r="B15" s="9" t="s">
        <v>31</v>
      </c>
      <c r="C15" s="3">
        <v>0</v>
      </c>
      <c r="D15" s="61">
        <v>0</v>
      </c>
      <c r="E15" s="53"/>
      <c r="F15" s="125">
        <v>4</v>
      </c>
      <c r="G15" s="126"/>
      <c r="H15" s="3"/>
      <c r="I15" s="62">
        <v>57976</v>
      </c>
      <c r="J15" s="1"/>
      <c r="K15" s="9" t="s">
        <v>31</v>
      </c>
      <c r="L15" s="3">
        <v>0</v>
      </c>
      <c r="M15" s="61">
        <v>0</v>
      </c>
      <c r="N15" s="53"/>
      <c r="O15" s="125">
        <v>1</v>
      </c>
      <c r="P15" s="126"/>
      <c r="Q15" s="3"/>
      <c r="R15" s="62">
        <v>32000</v>
      </c>
      <c r="S15" s="1"/>
      <c r="T15" s="9" t="s">
        <v>31</v>
      </c>
      <c r="U15" s="3">
        <v>1</v>
      </c>
      <c r="V15" s="61">
        <v>60000</v>
      </c>
      <c r="W15" s="53"/>
      <c r="X15" s="125">
        <v>12</v>
      </c>
      <c r="Y15" s="126"/>
      <c r="Z15" s="3"/>
      <c r="AA15" s="63">
        <v>590240.9</v>
      </c>
      <c r="AB15" s="1"/>
      <c r="AC15" s="9" t="s">
        <v>31</v>
      </c>
      <c r="AD15" s="3">
        <v>0</v>
      </c>
      <c r="AE15" s="61">
        <v>0</v>
      </c>
      <c r="AF15" s="53"/>
      <c r="AG15" s="3"/>
      <c r="AH15" s="3">
        <v>6</v>
      </c>
      <c r="AI15" s="3"/>
      <c r="AJ15" s="62">
        <v>615446</v>
      </c>
      <c r="AK15" s="1"/>
      <c r="AL15" s="9" t="s">
        <v>31</v>
      </c>
      <c r="AM15" s="3">
        <v>0</v>
      </c>
      <c r="AN15" s="61">
        <v>0</v>
      </c>
      <c r="AO15" s="53"/>
      <c r="AP15" s="3"/>
      <c r="AQ15" s="3">
        <v>4</v>
      </c>
      <c r="AR15" s="3"/>
      <c r="AS15" s="62">
        <v>4365700</v>
      </c>
      <c r="AT15" s="1"/>
      <c r="AU15" s="12" t="s">
        <v>31</v>
      </c>
      <c r="AV15" s="22">
        <v>2</v>
      </c>
      <c r="AW15" s="64">
        <v>156675</v>
      </c>
      <c r="AY15" s="21"/>
      <c r="AZ15" s="22">
        <v>7</v>
      </c>
      <c r="BB15" s="65">
        <v>1716835.05</v>
      </c>
      <c r="BC15" s="1"/>
      <c r="BD15" s="12" t="s">
        <v>31</v>
      </c>
      <c r="BE15" s="22">
        <v>13</v>
      </c>
      <c r="BF15" s="64">
        <v>683429</v>
      </c>
      <c r="BH15" s="21"/>
      <c r="BI15" s="22">
        <v>6</v>
      </c>
      <c r="BK15" s="65">
        <v>742775.4</v>
      </c>
      <c r="BL15" s="1"/>
      <c r="BM15" s="12" t="s">
        <v>31</v>
      </c>
      <c r="BN15" s="22">
        <v>3</v>
      </c>
      <c r="BO15" s="64">
        <v>1600002</v>
      </c>
      <c r="BP15" s="22"/>
      <c r="BQ15" s="21"/>
      <c r="BR15" s="22">
        <v>5</v>
      </c>
      <c r="BS15" s="22"/>
      <c r="BT15" s="65">
        <v>1810616</v>
      </c>
      <c r="BU15" s="1"/>
      <c r="BV15" s="12" t="s">
        <v>31</v>
      </c>
      <c r="BW15" s="22">
        <v>1</v>
      </c>
      <c r="BX15" s="109">
        <v>1651004</v>
      </c>
      <c r="BY15" s="22"/>
      <c r="BZ15" s="21"/>
      <c r="CA15" s="22">
        <v>9</v>
      </c>
      <c r="CB15" s="22"/>
      <c r="CC15" s="65">
        <v>50301</v>
      </c>
      <c r="CD15" s="1"/>
      <c r="CE15" s="12" t="s">
        <v>31</v>
      </c>
      <c r="CF15" s="22">
        <v>1</v>
      </c>
      <c r="CG15" s="109">
        <v>50000</v>
      </c>
      <c r="CH15" s="22"/>
      <c r="CI15" s="21"/>
      <c r="CJ15" s="22">
        <v>7</v>
      </c>
      <c r="CK15" s="22"/>
      <c r="CL15" s="65">
        <v>57004</v>
      </c>
      <c r="CM15" s="1"/>
      <c r="CN15" s="12" t="s">
        <v>31</v>
      </c>
      <c r="CO15" s="22">
        <v>0</v>
      </c>
      <c r="CP15" s="109">
        <v>0</v>
      </c>
      <c r="CQ15" s="22"/>
      <c r="CR15" s="21"/>
      <c r="CS15" s="22">
        <v>6</v>
      </c>
      <c r="CT15" s="22"/>
      <c r="CU15" s="65">
        <v>87514.31</v>
      </c>
      <c r="CV15" s="1"/>
      <c r="CW15" s="12" t="s">
        <v>31</v>
      </c>
      <c r="CX15" s="22">
        <v>1</v>
      </c>
      <c r="CY15" s="64">
        <v>35000</v>
      </c>
      <c r="CZ15" s="22"/>
      <c r="DA15" s="21"/>
      <c r="DB15" s="22">
        <v>7</v>
      </c>
      <c r="DC15" s="22"/>
      <c r="DD15" s="65">
        <v>1260230</v>
      </c>
      <c r="DE15" s="1"/>
      <c r="DF15" s="12" t="s">
        <v>31</v>
      </c>
      <c r="DG15" s="22">
        <v>0</v>
      </c>
      <c r="DH15" s="64">
        <v>0</v>
      </c>
      <c r="DI15" s="22"/>
      <c r="DJ15" s="21"/>
      <c r="DK15" s="22">
        <v>6</v>
      </c>
      <c r="DL15" s="22"/>
      <c r="DM15" s="65">
        <v>278496</v>
      </c>
      <c r="DN15" s="1"/>
      <c r="DO15" s="12" t="s">
        <v>31</v>
      </c>
      <c r="DP15" s="22">
        <v>2</v>
      </c>
      <c r="DQ15" s="64">
        <v>1000000</v>
      </c>
      <c r="DR15" s="22"/>
      <c r="DS15" s="21"/>
      <c r="DT15" s="22">
        <v>9</v>
      </c>
      <c r="DU15" s="22"/>
      <c r="DV15" s="65">
        <v>793480</v>
      </c>
      <c r="DW15" s="1"/>
      <c r="DX15" s="1"/>
      <c r="DY15" s="12" t="s">
        <v>31</v>
      </c>
      <c r="DZ15" s="22">
        <v>1</v>
      </c>
      <c r="EA15" s="64">
        <v>8245423</v>
      </c>
      <c r="EB15" s="22"/>
      <c r="EC15" s="21"/>
      <c r="ED15" s="22">
        <v>11</v>
      </c>
      <c r="EE15" s="22"/>
      <c r="EF15" s="65">
        <v>1036067</v>
      </c>
      <c r="EG15" s="1"/>
      <c r="EH15" s="12" t="s">
        <v>31</v>
      </c>
      <c r="EI15" s="22">
        <v>2</v>
      </c>
      <c r="EJ15" s="64">
        <v>8250423</v>
      </c>
      <c r="EK15" s="22"/>
      <c r="EL15" s="21"/>
      <c r="EM15" s="22">
        <v>10</v>
      </c>
      <c r="EN15" s="22"/>
      <c r="EO15" s="64">
        <v>655606</v>
      </c>
      <c r="EP15" s="1"/>
    </row>
    <row r="16" spans="1:146" x14ac:dyDescent="0.25">
      <c r="A16" s="50"/>
      <c r="B16" s="9" t="s">
        <v>32</v>
      </c>
      <c r="C16" s="3">
        <v>2</v>
      </c>
      <c r="D16" s="61">
        <v>535854</v>
      </c>
      <c r="E16" s="53"/>
      <c r="F16" s="125">
        <v>5</v>
      </c>
      <c r="G16" s="126"/>
      <c r="H16" s="3"/>
      <c r="I16" s="62">
        <v>187121.14</v>
      </c>
      <c r="J16" s="1"/>
      <c r="K16" s="9" t="s">
        <v>32</v>
      </c>
      <c r="L16" s="3">
        <v>1</v>
      </c>
      <c r="M16" s="61">
        <v>302900</v>
      </c>
      <c r="N16" s="53"/>
      <c r="O16" s="125">
        <v>8</v>
      </c>
      <c r="P16" s="126"/>
      <c r="Q16" s="3"/>
      <c r="R16" s="62">
        <v>97600</v>
      </c>
      <c r="S16" s="1"/>
      <c r="T16" s="9" t="s">
        <v>32</v>
      </c>
      <c r="U16" s="3">
        <v>0</v>
      </c>
      <c r="V16" s="61">
        <v>0</v>
      </c>
      <c r="W16" s="53"/>
      <c r="X16" s="125">
        <v>4</v>
      </c>
      <c r="Y16" s="126"/>
      <c r="Z16" s="3"/>
      <c r="AA16" s="63">
        <v>119070</v>
      </c>
      <c r="AB16" s="1"/>
      <c r="AC16" s="9" t="s">
        <v>32</v>
      </c>
      <c r="AD16" s="3">
        <v>3</v>
      </c>
      <c r="AE16" s="61">
        <v>40002</v>
      </c>
      <c r="AF16" s="53"/>
      <c r="AG16" s="3"/>
      <c r="AH16" s="3">
        <v>2</v>
      </c>
      <c r="AI16" s="3"/>
      <c r="AJ16" s="62">
        <v>7000</v>
      </c>
      <c r="AK16" s="1"/>
      <c r="AL16" s="9" t="s">
        <v>32</v>
      </c>
      <c r="AM16" s="3">
        <v>1</v>
      </c>
      <c r="AN16" s="61">
        <v>1</v>
      </c>
      <c r="AO16" s="53"/>
      <c r="AP16" s="3"/>
      <c r="AQ16" s="3">
        <v>2</v>
      </c>
      <c r="AR16" s="3"/>
      <c r="AS16" s="62">
        <v>101000</v>
      </c>
      <c r="AT16" s="1"/>
      <c r="AU16" s="12" t="s">
        <v>32</v>
      </c>
      <c r="AV16" s="22">
        <v>0</v>
      </c>
      <c r="AW16" s="64">
        <v>0</v>
      </c>
      <c r="AY16" s="21"/>
      <c r="AZ16" s="22">
        <v>8</v>
      </c>
      <c r="BB16" s="65">
        <v>929986.5</v>
      </c>
      <c r="BC16" s="1"/>
      <c r="BD16" s="12" t="s">
        <v>32</v>
      </c>
      <c r="BE16" s="22">
        <v>3</v>
      </c>
      <c r="BF16" s="64">
        <v>2049000</v>
      </c>
      <c r="BH16" s="21"/>
      <c r="BI16" s="22">
        <v>8</v>
      </c>
      <c r="BK16" s="65">
        <v>455001</v>
      </c>
      <c r="BL16" s="1"/>
      <c r="BM16" s="12" t="s">
        <v>32</v>
      </c>
      <c r="BN16" s="22">
        <v>1</v>
      </c>
      <c r="BO16" s="64">
        <v>1</v>
      </c>
      <c r="BP16" s="22"/>
      <c r="BQ16" s="21"/>
      <c r="BR16" s="22">
        <v>4</v>
      </c>
      <c r="BS16" s="22"/>
      <c r="BT16" s="65">
        <v>144167</v>
      </c>
      <c r="BU16" s="1"/>
      <c r="BV16" s="12" t="s">
        <v>32</v>
      </c>
      <c r="BW16" s="22">
        <v>0</v>
      </c>
      <c r="BX16" s="109">
        <v>0</v>
      </c>
      <c r="BY16" s="22"/>
      <c r="BZ16" s="21"/>
      <c r="CA16" s="22">
        <v>14</v>
      </c>
      <c r="CB16" s="22"/>
      <c r="CC16" s="65">
        <v>467305.34</v>
      </c>
      <c r="CD16" s="1"/>
      <c r="CE16" s="12" t="s">
        <v>32</v>
      </c>
      <c r="CF16" s="22">
        <v>0</v>
      </c>
      <c r="CG16" s="109">
        <v>0</v>
      </c>
      <c r="CH16" s="22"/>
      <c r="CI16" s="21"/>
      <c r="CJ16" s="22">
        <v>1</v>
      </c>
      <c r="CK16" s="22"/>
      <c r="CL16" s="65">
        <v>168000</v>
      </c>
      <c r="CM16" s="1"/>
      <c r="CN16" s="12" t="s">
        <v>32</v>
      </c>
      <c r="CO16" s="22">
        <v>0</v>
      </c>
      <c r="CP16" s="109">
        <v>0</v>
      </c>
      <c r="CQ16" s="22"/>
      <c r="CR16" s="21"/>
      <c r="CS16" s="22">
        <v>7</v>
      </c>
      <c r="CT16" s="22"/>
      <c r="CU16" s="65">
        <v>713773</v>
      </c>
      <c r="CV16" s="1"/>
      <c r="CW16" s="12" t="s">
        <v>32</v>
      </c>
      <c r="CX16" s="22">
        <v>0</v>
      </c>
      <c r="CY16" s="64">
        <v>0</v>
      </c>
      <c r="CZ16" s="22"/>
      <c r="DA16" s="21"/>
      <c r="DB16" s="22">
        <v>5</v>
      </c>
      <c r="DC16" s="22"/>
      <c r="DD16" s="65">
        <v>309500</v>
      </c>
      <c r="DE16" s="1"/>
      <c r="DF16" s="12" t="s">
        <v>32</v>
      </c>
      <c r="DG16" s="22">
        <v>0</v>
      </c>
      <c r="DH16" s="64">
        <v>0</v>
      </c>
      <c r="DI16" s="22"/>
      <c r="DJ16" s="21"/>
      <c r="DK16" s="22">
        <v>8</v>
      </c>
      <c r="DL16" s="22"/>
      <c r="DM16" s="65">
        <v>954626</v>
      </c>
      <c r="DN16" s="1"/>
      <c r="DO16" s="12" t="s">
        <v>32</v>
      </c>
      <c r="DP16" s="22">
        <v>0</v>
      </c>
      <c r="DQ16" s="64">
        <v>0</v>
      </c>
      <c r="DR16" s="22"/>
      <c r="DS16" s="21"/>
      <c r="DT16" s="22">
        <v>6</v>
      </c>
      <c r="DU16" s="22"/>
      <c r="DV16" s="65">
        <v>13491500</v>
      </c>
      <c r="DW16" s="1"/>
      <c r="DX16" s="1"/>
      <c r="DY16" s="12" t="s">
        <v>32</v>
      </c>
      <c r="DZ16" s="22">
        <v>0</v>
      </c>
      <c r="EA16" s="64">
        <v>0</v>
      </c>
      <c r="EB16" s="22"/>
      <c r="EC16" s="21"/>
      <c r="ED16" s="22"/>
      <c r="EE16" s="22"/>
      <c r="EF16" s="65"/>
      <c r="EG16" s="1"/>
      <c r="EH16" s="12" t="s">
        <v>32</v>
      </c>
      <c r="EI16" s="22">
        <v>0</v>
      </c>
      <c r="EJ16" s="64">
        <v>0</v>
      </c>
      <c r="EK16" s="22"/>
      <c r="EL16" s="21"/>
      <c r="EM16" s="22">
        <v>4</v>
      </c>
      <c r="EN16" s="22"/>
      <c r="EO16" s="64">
        <v>444410</v>
      </c>
      <c r="EP16" s="1"/>
    </row>
    <row r="17" spans="1:146" x14ac:dyDescent="0.25">
      <c r="A17" s="1"/>
      <c r="B17" s="9" t="s">
        <v>33</v>
      </c>
      <c r="C17" s="3">
        <v>0</v>
      </c>
      <c r="D17" s="61">
        <v>0</v>
      </c>
      <c r="E17" s="53"/>
      <c r="F17" s="125">
        <v>6</v>
      </c>
      <c r="G17" s="126"/>
      <c r="H17" s="3"/>
      <c r="I17" s="62">
        <v>350525</v>
      </c>
      <c r="J17" s="1"/>
      <c r="K17" s="9" t="s">
        <v>33</v>
      </c>
      <c r="L17" s="3">
        <v>0</v>
      </c>
      <c r="M17" s="61">
        <v>0</v>
      </c>
      <c r="N17" s="53"/>
      <c r="O17" s="125">
        <v>8</v>
      </c>
      <c r="P17" s="126"/>
      <c r="Q17" s="3"/>
      <c r="R17" s="62">
        <v>527400</v>
      </c>
      <c r="S17" s="1"/>
      <c r="T17" s="9" t="s">
        <v>33</v>
      </c>
      <c r="U17" s="3">
        <v>0</v>
      </c>
      <c r="V17" s="61">
        <v>0</v>
      </c>
      <c r="W17" s="53"/>
      <c r="X17" s="125">
        <v>2</v>
      </c>
      <c r="Y17" s="126"/>
      <c r="Z17" s="3"/>
      <c r="AA17" s="63">
        <v>785000</v>
      </c>
      <c r="AB17" s="1"/>
      <c r="AC17" s="9" t="s">
        <v>33</v>
      </c>
      <c r="AD17" s="3">
        <v>0</v>
      </c>
      <c r="AE17" s="61">
        <v>0</v>
      </c>
      <c r="AF17" s="53"/>
      <c r="AG17" s="3"/>
      <c r="AH17" s="3">
        <v>8</v>
      </c>
      <c r="AI17" s="3"/>
      <c r="AJ17" s="62">
        <v>911009</v>
      </c>
      <c r="AK17" s="1"/>
      <c r="AL17" s="9" t="s">
        <v>33</v>
      </c>
      <c r="AM17" s="3">
        <v>1</v>
      </c>
      <c r="AN17" s="61">
        <v>177909</v>
      </c>
      <c r="AO17" s="53"/>
      <c r="AP17" s="3"/>
      <c r="AQ17" s="3">
        <v>4</v>
      </c>
      <c r="AR17" s="3"/>
      <c r="AS17" s="62">
        <v>5049940</v>
      </c>
      <c r="AT17" s="1"/>
      <c r="AU17" s="12" t="s">
        <v>33</v>
      </c>
      <c r="AV17" s="22">
        <v>1</v>
      </c>
      <c r="AW17" s="64">
        <v>358492.4</v>
      </c>
      <c r="AY17" s="21"/>
      <c r="AZ17" s="22">
        <v>4</v>
      </c>
      <c r="BB17" s="65">
        <v>324921</v>
      </c>
      <c r="BC17" s="1"/>
      <c r="BD17" s="12" t="s">
        <v>33</v>
      </c>
      <c r="BE17" s="22">
        <v>5</v>
      </c>
      <c r="BF17" s="64">
        <v>3415742.2</v>
      </c>
      <c r="BH17" s="21"/>
      <c r="BI17" s="22">
        <v>8</v>
      </c>
      <c r="BK17" s="65">
        <v>1266184</v>
      </c>
      <c r="BL17" s="1"/>
      <c r="BM17" s="12" t="s">
        <v>33</v>
      </c>
      <c r="BN17" s="22">
        <v>7</v>
      </c>
      <c r="BO17" s="64">
        <v>7</v>
      </c>
      <c r="BP17" s="22"/>
      <c r="BQ17" s="21"/>
      <c r="BR17" s="22">
        <v>2</v>
      </c>
      <c r="BS17" s="22"/>
      <c r="BT17" s="65">
        <v>38671</v>
      </c>
      <c r="BU17" s="1"/>
      <c r="BV17" s="12" t="s">
        <v>33</v>
      </c>
      <c r="BW17" s="22">
        <v>0</v>
      </c>
      <c r="BX17" s="64">
        <v>0</v>
      </c>
      <c r="BY17" s="22"/>
      <c r="BZ17" s="21"/>
      <c r="CA17" s="22">
        <v>17</v>
      </c>
      <c r="CB17" s="22"/>
      <c r="CC17" s="65">
        <v>811518.68</v>
      </c>
      <c r="CD17" s="1"/>
      <c r="CE17" s="12" t="s">
        <v>33</v>
      </c>
      <c r="CF17" s="22">
        <v>0</v>
      </c>
      <c r="CG17" s="64">
        <v>0</v>
      </c>
      <c r="CH17" s="22"/>
      <c r="CI17" s="21"/>
      <c r="CJ17" s="22">
        <v>5</v>
      </c>
      <c r="CK17" s="22"/>
      <c r="CL17" s="65">
        <v>126692</v>
      </c>
      <c r="CM17" s="1"/>
      <c r="CN17" s="12" t="s">
        <v>33</v>
      </c>
      <c r="CO17" s="22">
        <v>1</v>
      </c>
      <c r="CP17" s="64">
        <v>50000</v>
      </c>
      <c r="CQ17" s="22"/>
      <c r="CR17" s="21"/>
      <c r="CS17" s="22">
        <v>8</v>
      </c>
      <c r="CT17" s="22"/>
      <c r="CU17" s="65">
        <v>873950</v>
      </c>
      <c r="CV17" s="1"/>
      <c r="CW17" s="12" t="s">
        <v>33</v>
      </c>
      <c r="CX17" s="22">
        <v>0</v>
      </c>
      <c r="CY17" s="64">
        <v>0</v>
      </c>
      <c r="CZ17" s="22"/>
      <c r="DA17" s="21"/>
      <c r="DB17" s="22">
        <v>6</v>
      </c>
      <c r="DC17" s="22"/>
      <c r="DD17" s="65">
        <v>852501</v>
      </c>
      <c r="DE17" s="1"/>
      <c r="DF17" s="12" t="s">
        <v>33</v>
      </c>
      <c r="DG17" s="22">
        <v>0</v>
      </c>
      <c r="DH17" s="64">
        <v>0</v>
      </c>
      <c r="DI17" s="22"/>
      <c r="DJ17" s="21"/>
      <c r="DK17" s="22">
        <v>7</v>
      </c>
      <c r="DL17" s="22"/>
      <c r="DM17" s="65">
        <v>1475877.02</v>
      </c>
      <c r="DN17" s="1"/>
      <c r="DO17" s="12" t="s">
        <v>33</v>
      </c>
      <c r="DP17" s="22">
        <v>0</v>
      </c>
      <c r="DQ17" s="64">
        <v>0</v>
      </c>
      <c r="DR17" s="22"/>
      <c r="DS17" s="21"/>
      <c r="DT17" s="22">
        <v>8</v>
      </c>
      <c r="DU17" s="22"/>
      <c r="DV17" s="65">
        <v>3348851</v>
      </c>
      <c r="DW17" s="1"/>
      <c r="DX17" s="1"/>
      <c r="DY17" s="12" t="s">
        <v>33</v>
      </c>
      <c r="DZ17" s="22">
        <v>0</v>
      </c>
      <c r="EA17" s="64">
        <v>0</v>
      </c>
      <c r="EB17" s="22"/>
      <c r="EC17" s="21"/>
      <c r="ED17" s="22"/>
      <c r="EE17" s="22"/>
      <c r="EF17" s="65"/>
      <c r="EG17" s="1"/>
      <c r="EH17" s="12" t="s">
        <v>33</v>
      </c>
      <c r="EI17" s="22">
        <v>1</v>
      </c>
      <c r="EJ17" s="64">
        <v>600000</v>
      </c>
      <c r="EK17" s="22"/>
      <c r="EL17" s="21"/>
      <c r="EM17" s="22">
        <v>6</v>
      </c>
      <c r="EN17" s="22"/>
      <c r="EO17" s="64">
        <v>247178.65</v>
      </c>
      <c r="EP17" s="1"/>
    </row>
    <row r="18" spans="1:146" x14ac:dyDescent="0.25">
      <c r="A18" s="50"/>
      <c r="B18" s="9" t="s">
        <v>34</v>
      </c>
      <c r="C18" s="3">
        <v>0</v>
      </c>
      <c r="D18" s="61">
        <v>0</v>
      </c>
      <c r="E18" s="53"/>
      <c r="F18" s="125">
        <v>6</v>
      </c>
      <c r="G18" s="126"/>
      <c r="H18" s="3"/>
      <c r="I18" s="62">
        <v>406427</v>
      </c>
      <c r="J18" s="1"/>
      <c r="K18" s="9" t="s">
        <v>34</v>
      </c>
      <c r="L18" s="3">
        <v>1</v>
      </c>
      <c r="M18" s="61">
        <v>26942</v>
      </c>
      <c r="N18" s="53"/>
      <c r="O18" s="125">
        <v>6</v>
      </c>
      <c r="P18" s="126"/>
      <c r="Q18" s="3"/>
      <c r="R18" s="62">
        <v>149485.34</v>
      </c>
      <c r="S18" s="1"/>
      <c r="T18" s="9" t="s">
        <v>34</v>
      </c>
      <c r="U18" s="3">
        <v>0</v>
      </c>
      <c r="V18" s="61">
        <v>0</v>
      </c>
      <c r="W18" s="53"/>
      <c r="X18" s="125">
        <v>4</v>
      </c>
      <c r="Y18" s="126"/>
      <c r="Z18" s="3"/>
      <c r="AA18" s="63">
        <v>46500</v>
      </c>
      <c r="AB18" s="1"/>
      <c r="AC18" s="9" t="s">
        <v>34</v>
      </c>
      <c r="AD18" s="3">
        <v>1</v>
      </c>
      <c r="AE18" s="61">
        <v>1</v>
      </c>
      <c r="AF18" s="53"/>
      <c r="AG18" s="3"/>
      <c r="AH18" s="3">
        <v>3</v>
      </c>
      <c r="AI18" s="3"/>
      <c r="AJ18" s="62">
        <v>4001</v>
      </c>
      <c r="AK18" s="1"/>
      <c r="AL18" s="9" t="s">
        <v>34</v>
      </c>
      <c r="AM18" s="3">
        <v>0</v>
      </c>
      <c r="AN18" s="61">
        <v>0</v>
      </c>
      <c r="AO18" s="53"/>
      <c r="AP18" s="3"/>
      <c r="AQ18" s="3">
        <v>0</v>
      </c>
      <c r="AR18" s="3"/>
      <c r="AS18" s="62">
        <v>0</v>
      </c>
      <c r="AT18" s="1"/>
      <c r="AU18" s="12" t="s">
        <v>34</v>
      </c>
      <c r="AV18" s="22">
        <v>0</v>
      </c>
      <c r="AW18" s="64">
        <v>0</v>
      </c>
      <c r="AX18" s="53"/>
      <c r="AY18" s="21"/>
      <c r="AZ18" s="22">
        <v>1</v>
      </c>
      <c r="BB18" s="65">
        <v>350000</v>
      </c>
      <c r="BC18" s="1"/>
      <c r="BD18" s="12" t="s">
        <v>34</v>
      </c>
      <c r="BE18" s="22">
        <v>0</v>
      </c>
      <c r="BF18" s="64">
        <v>0</v>
      </c>
      <c r="BG18" s="53"/>
      <c r="BH18" s="21"/>
      <c r="BI18" s="22">
        <v>6</v>
      </c>
      <c r="BK18" s="65">
        <v>7379300</v>
      </c>
      <c r="BL18" s="1"/>
      <c r="BM18" s="12" t="s">
        <v>34</v>
      </c>
      <c r="BN18" s="22">
        <v>3</v>
      </c>
      <c r="BO18" s="64">
        <v>258002</v>
      </c>
      <c r="BP18" s="53"/>
      <c r="BQ18" s="21"/>
      <c r="BR18" s="22">
        <v>4</v>
      </c>
      <c r="BS18" s="22"/>
      <c r="BT18" s="65">
        <v>512480</v>
      </c>
      <c r="BU18" s="1"/>
      <c r="BV18" s="12" t="s">
        <v>34</v>
      </c>
      <c r="BW18" s="22">
        <v>1</v>
      </c>
      <c r="BX18" s="64">
        <v>1900000</v>
      </c>
      <c r="BY18" s="53"/>
      <c r="BZ18" s="21"/>
      <c r="CA18" s="22">
        <v>1</v>
      </c>
      <c r="CB18" s="22"/>
      <c r="CC18" s="65">
        <v>25000</v>
      </c>
      <c r="CD18" s="1"/>
      <c r="CE18" s="12" t="s">
        <v>34</v>
      </c>
      <c r="CF18" s="22">
        <v>1</v>
      </c>
      <c r="CG18" s="64">
        <v>1250000</v>
      </c>
      <c r="CH18" s="53"/>
      <c r="CI18" s="21"/>
      <c r="CJ18" s="22">
        <v>7</v>
      </c>
      <c r="CK18" s="22"/>
      <c r="CL18" s="65">
        <v>13005</v>
      </c>
      <c r="CM18" s="1"/>
      <c r="CN18" s="12" t="s">
        <v>34</v>
      </c>
      <c r="CO18" s="22">
        <v>0</v>
      </c>
      <c r="CP18" s="64">
        <v>0</v>
      </c>
      <c r="CQ18" s="53"/>
      <c r="CR18" s="21"/>
      <c r="CS18" s="22">
        <v>2</v>
      </c>
      <c r="CT18" s="22"/>
      <c r="CU18" s="65">
        <v>50000</v>
      </c>
      <c r="CV18" s="1"/>
      <c r="CW18" s="12" t="s">
        <v>34</v>
      </c>
      <c r="CX18" s="22">
        <v>0</v>
      </c>
      <c r="CY18" s="64">
        <v>0</v>
      </c>
      <c r="CZ18" s="53"/>
      <c r="DA18" s="21"/>
      <c r="DB18" s="22">
        <v>3</v>
      </c>
      <c r="DC18" s="22"/>
      <c r="DD18" s="65">
        <v>110797</v>
      </c>
      <c r="DE18" s="1"/>
      <c r="DF18" s="12" t="s">
        <v>34</v>
      </c>
      <c r="DG18" s="22">
        <v>1</v>
      </c>
      <c r="DH18" s="64">
        <v>350000</v>
      </c>
      <c r="DI18" s="53"/>
      <c r="DJ18" s="21"/>
      <c r="DK18" s="22">
        <v>7</v>
      </c>
      <c r="DL18" s="22"/>
      <c r="DM18" s="65">
        <v>744245</v>
      </c>
      <c r="DN18" s="1"/>
      <c r="DO18" s="12" t="s">
        <v>34</v>
      </c>
      <c r="DP18" s="22">
        <v>0</v>
      </c>
      <c r="DQ18" s="64">
        <v>0</v>
      </c>
      <c r="DR18" s="53"/>
      <c r="DS18" s="21"/>
      <c r="DT18" s="22">
        <v>2</v>
      </c>
      <c r="DU18" s="22"/>
      <c r="DV18" s="65">
        <v>326313</v>
      </c>
      <c r="DW18" s="1"/>
      <c r="DX18" s="1"/>
      <c r="DY18" s="12" t="s">
        <v>34</v>
      </c>
      <c r="DZ18" s="22">
        <v>0</v>
      </c>
      <c r="EA18" s="64">
        <v>0</v>
      </c>
      <c r="EB18" s="53"/>
      <c r="EC18" s="21"/>
      <c r="ED18" s="22"/>
      <c r="EE18" s="22"/>
      <c r="EF18" s="65"/>
      <c r="EG18" s="1"/>
      <c r="EH18" s="12" t="s">
        <v>34</v>
      </c>
      <c r="EI18" s="22">
        <v>0</v>
      </c>
      <c r="EJ18" s="64">
        <v>0</v>
      </c>
      <c r="EK18" s="53"/>
      <c r="EL18" s="21"/>
      <c r="EM18" s="22">
        <v>4</v>
      </c>
      <c r="EN18" s="22"/>
      <c r="EO18" s="64">
        <v>145123.66</v>
      </c>
      <c r="EP18" s="1"/>
    </row>
    <row r="19" spans="1:146" ht="16.5" thickBot="1" x14ac:dyDescent="0.3">
      <c r="A19" s="50"/>
      <c r="B19" s="77" t="s">
        <v>35</v>
      </c>
      <c r="C19" s="78">
        <v>0</v>
      </c>
      <c r="D19" s="79">
        <v>0</v>
      </c>
      <c r="E19" s="80"/>
      <c r="F19" s="129">
        <v>7</v>
      </c>
      <c r="G19" s="130"/>
      <c r="H19" s="78"/>
      <c r="I19" s="81">
        <v>115078.52</v>
      </c>
      <c r="J19" s="1"/>
      <c r="K19" s="77" t="s">
        <v>35</v>
      </c>
      <c r="L19" s="78">
        <v>1</v>
      </c>
      <c r="M19" s="79">
        <v>40000</v>
      </c>
      <c r="N19" s="80"/>
      <c r="O19" s="129">
        <v>4</v>
      </c>
      <c r="P19" s="130"/>
      <c r="Q19" s="78"/>
      <c r="R19" s="81">
        <v>6300</v>
      </c>
      <c r="S19" s="1"/>
      <c r="T19" s="9" t="s">
        <v>35</v>
      </c>
      <c r="U19" s="3">
        <v>3</v>
      </c>
      <c r="V19" s="61">
        <v>494500</v>
      </c>
      <c r="W19" s="53"/>
      <c r="X19" s="125">
        <v>4</v>
      </c>
      <c r="Y19" s="126"/>
      <c r="Z19" s="3"/>
      <c r="AA19" s="63">
        <v>183750</v>
      </c>
      <c r="AB19" s="1"/>
      <c r="AC19" s="77" t="s">
        <v>35</v>
      </c>
      <c r="AD19" s="78">
        <v>3</v>
      </c>
      <c r="AE19" s="79">
        <v>532456</v>
      </c>
      <c r="AF19" s="80"/>
      <c r="AG19" s="78"/>
      <c r="AH19" s="78">
        <v>3</v>
      </c>
      <c r="AI19" s="78"/>
      <c r="AJ19" s="81">
        <v>12823700</v>
      </c>
      <c r="AK19" s="1"/>
      <c r="AL19" s="77" t="s">
        <v>35</v>
      </c>
      <c r="AM19" s="78">
        <v>0</v>
      </c>
      <c r="AN19" s="79">
        <v>0</v>
      </c>
      <c r="AO19" s="80"/>
      <c r="AP19" s="78"/>
      <c r="AQ19" s="78">
        <v>3</v>
      </c>
      <c r="AR19" s="78"/>
      <c r="AS19" s="81">
        <v>105000</v>
      </c>
      <c r="AT19" s="1"/>
      <c r="AU19" s="77" t="s">
        <v>35</v>
      </c>
      <c r="AV19" s="78">
        <v>1</v>
      </c>
      <c r="AW19" s="79">
        <v>75000</v>
      </c>
      <c r="AX19" s="80"/>
      <c r="AY19" s="78"/>
      <c r="AZ19" s="78">
        <v>6</v>
      </c>
      <c r="BA19" s="78"/>
      <c r="BB19" s="81">
        <v>225800</v>
      </c>
      <c r="BC19" s="1"/>
      <c r="BD19" s="77" t="s">
        <v>35</v>
      </c>
      <c r="BE19" s="78">
        <v>0</v>
      </c>
      <c r="BF19" s="79">
        <v>0</v>
      </c>
      <c r="BG19" s="80"/>
      <c r="BH19" s="78"/>
      <c r="BI19" s="78">
        <v>6</v>
      </c>
      <c r="BJ19" s="78"/>
      <c r="BK19" s="81">
        <v>337500</v>
      </c>
      <c r="BL19" s="1"/>
      <c r="BM19" s="77" t="s">
        <v>35</v>
      </c>
      <c r="BN19" s="78">
        <v>1</v>
      </c>
      <c r="BO19" s="79">
        <v>120000</v>
      </c>
      <c r="BP19" s="80"/>
      <c r="BQ19" s="78"/>
      <c r="BR19" s="78">
        <v>4</v>
      </c>
      <c r="BS19" s="78"/>
      <c r="BT19" s="81">
        <v>3025000</v>
      </c>
      <c r="BU19" s="1"/>
      <c r="BV19" s="77" t="s">
        <v>35</v>
      </c>
      <c r="BW19" s="78">
        <v>1</v>
      </c>
      <c r="BX19" s="79">
        <v>750000</v>
      </c>
      <c r="BY19" s="80"/>
      <c r="BZ19" s="78"/>
      <c r="CA19" s="78">
        <v>4</v>
      </c>
      <c r="CB19" s="78"/>
      <c r="CC19" s="81">
        <v>92459.02</v>
      </c>
      <c r="CD19" s="1"/>
      <c r="CE19" s="77" t="s">
        <v>35</v>
      </c>
      <c r="CF19" s="78">
        <v>0</v>
      </c>
      <c r="CG19" s="79">
        <v>0</v>
      </c>
      <c r="CH19" s="80"/>
      <c r="CI19" s="78"/>
      <c r="CJ19" s="78">
        <v>4</v>
      </c>
      <c r="CK19" s="78"/>
      <c r="CL19" s="81">
        <v>632500</v>
      </c>
      <c r="CM19" s="1"/>
      <c r="CN19" s="77" t="s">
        <v>35</v>
      </c>
      <c r="CO19" s="78">
        <v>0</v>
      </c>
      <c r="CP19" s="79">
        <v>0</v>
      </c>
      <c r="CQ19" s="80"/>
      <c r="CR19" s="78"/>
      <c r="CS19" s="78">
        <v>2</v>
      </c>
      <c r="CT19" s="78"/>
      <c r="CU19" s="81">
        <v>67000</v>
      </c>
      <c r="CV19" s="1"/>
      <c r="CW19" s="77" t="s">
        <v>35</v>
      </c>
      <c r="CX19" s="78">
        <v>1</v>
      </c>
      <c r="CY19" s="112">
        <v>1571757</v>
      </c>
      <c r="CZ19" s="80"/>
      <c r="DA19" s="78"/>
      <c r="DB19" s="83">
        <v>3</v>
      </c>
      <c r="DC19" s="78"/>
      <c r="DD19" s="112">
        <v>320000</v>
      </c>
      <c r="DE19" s="1"/>
      <c r="DF19" s="77" t="s">
        <v>35</v>
      </c>
      <c r="DG19" s="78">
        <v>0</v>
      </c>
      <c r="DH19" s="112">
        <v>0</v>
      </c>
      <c r="DI19" s="80"/>
      <c r="DJ19" s="78"/>
      <c r="DK19" s="83">
        <v>5</v>
      </c>
      <c r="DL19" s="78"/>
      <c r="DM19" s="112">
        <v>636281</v>
      </c>
      <c r="DN19" s="1"/>
      <c r="DO19" s="77" t="s">
        <v>35</v>
      </c>
      <c r="DP19" s="78">
        <v>1</v>
      </c>
      <c r="DQ19" s="112">
        <v>1300000</v>
      </c>
      <c r="DR19" s="80"/>
      <c r="DS19" s="78"/>
      <c r="DT19" s="83">
        <v>3</v>
      </c>
      <c r="DU19" s="78"/>
      <c r="DV19" s="112">
        <v>574351</v>
      </c>
      <c r="DW19" s="1"/>
      <c r="DX19" s="1"/>
      <c r="DY19" s="77" t="s">
        <v>35</v>
      </c>
      <c r="DZ19" s="78">
        <v>0</v>
      </c>
      <c r="EA19" s="112">
        <v>0</v>
      </c>
      <c r="EB19" s="80"/>
      <c r="EC19" s="78"/>
      <c r="ED19" s="83">
        <v>4</v>
      </c>
      <c r="EE19" s="78"/>
      <c r="EF19" s="112">
        <v>427037</v>
      </c>
      <c r="EG19" s="1"/>
      <c r="EH19" s="77" t="s">
        <v>35</v>
      </c>
      <c r="EI19" s="78">
        <v>1</v>
      </c>
      <c r="EJ19" s="112">
        <v>640328</v>
      </c>
      <c r="EK19" s="80"/>
      <c r="EL19" s="78"/>
      <c r="EM19" s="83">
        <v>4</v>
      </c>
      <c r="EN19" s="78"/>
      <c r="EO19" s="112">
        <v>216044</v>
      </c>
      <c r="EP19" s="1"/>
    </row>
    <row r="20" spans="1:146" ht="17.25" thickTop="1" thickBot="1" x14ac:dyDescent="0.3">
      <c r="A20" s="1"/>
      <c r="B20" s="16" t="s">
        <v>36</v>
      </c>
      <c r="C20" s="17">
        <v>6</v>
      </c>
      <c r="D20" s="66">
        <v>1624543</v>
      </c>
      <c r="E20" s="67"/>
      <c r="F20" s="127">
        <v>59</v>
      </c>
      <c r="G20" s="128"/>
      <c r="H20" s="17"/>
      <c r="I20" s="68">
        <v>7096663.6599999992</v>
      </c>
      <c r="J20" s="1"/>
      <c r="K20" s="16" t="s">
        <v>36</v>
      </c>
      <c r="L20" s="17">
        <v>7</v>
      </c>
      <c r="M20" s="66">
        <v>2282342</v>
      </c>
      <c r="N20" s="67"/>
      <c r="O20" s="127">
        <v>56</v>
      </c>
      <c r="P20" s="128"/>
      <c r="Q20" s="17"/>
      <c r="R20" s="68">
        <v>4418108.1099999994</v>
      </c>
      <c r="S20" s="1"/>
      <c r="T20" s="16" t="s">
        <v>36</v>
      </c>
      <c r="U20" s="17">
        <v>7</v>
      </c>
      <c r="V20" s="66">
        <v>2293584</v>
      </c>
      <c r="W20" s="67"/>
      <c r="X20" s="127">
        <v>59</v>
      </c>
      <c r="Y20" s="128"/>
      <c r="Z20" s="17"/>
      <c r="AA20" s="68">
        <v>11815272.23</v>
      </c>
      <c r="AB20" s="1"/>
      <c r="AC20" s="16" t="s">
        <v>36</v>
      </c>
      <c r="AD20" s="17">
        <v>14</v>
      </c>
      <c r="AE20" s="66">
        <v>748960</v>
      </c>
      <c r="AF20" s="67"/>
      <c r="AG20" s="17"/>
      <c r="AH20" s="17">
        <v>56</v>
      </c>
      <c r="AI20" s="17"/>
      <c r="AJ20" s="68">
        <v>15569837</v>
      </c>
      <c r="AK20" s="1"/>
      <c r="AL20" s="16" t="s">
        <v>36</v>
      </c>
      <c r="AM20" s="17">
        <v>11</v>
      </c>
      <c r="AN20" s="66">
        <v>2405631</v>
      </c>
      <c r="AO20" s="67"/>
      <c r="AP20" s="17"/>
      <c r="AQ20" s="17">
        <v>41</v>
      </c>
      <c r="AR20" s="17"/>
      <c r="AS20" s="68">
        <v>10743623</v>
      </c>
      <c r="AT20" s="1"/>
      <c r="AU20" s="48" t="s">
        <v>36</v>
      </c>
      <c r="AV20" s="18">
        <v>9</v>
      </c>
      <c r="AW20" s="69">
        <v>2709992.4</v>
      </c>
      <c r="AX20" s="67"/>
      <c r="AY20" s="48"/>
      <c r="AZ20" s="18">
        <v>53</v>
      </c>
      <c r="BA20" s="18"/>
      <c r="BB20" s="69">
        <v>17506360.950000003</v>
      </c>
      <c r="BC20" s="1"/>
      <c r="BD20" s="48" t="s">
        <v>36</v>
      </c>
      <c r="BE20" s="18">
        <v>31</v>
      </c>
      <c r="BF20" s="69">
        <v>16003274.199999999</v>
      </c>
      <c r="BG20" s="67"/>
      <c r="BH20" s="48"/>
      <c r="BI20" s="18">
        <v>73</v>
      </c>
      <c r="BJ20" s="18"/>
      <c r="BK20" s="69">
        <v>14639586.4</v>
      </c>
      <c r="BL20" s="1"/>
      <c r="BM20" s="48" t="s">
        <v>36</v>
      </c>
      <c r="BN20" s="18">
        <v>68</v>
      </c>
      <c r="BO20" s="69">
        <v>45391315</v>
      </c>
      <c r="BP20" s="67"/>
      <c r="BQ20" s="48"/>
      <c r="BR20" s="18">
        <v>63</v>
      </c>
      <c r="BS20" s="18"/>
      <c r="BT20" s="69">
        <v>9824544.5</v>
      </c>
      <c r="BU20" s="1"/>
      <c r="BV20" s="48" t="s">
        <v>36</v>
      </c>
      <c r="BW20" s="74">
        <f>SUM(BW8:BW19)</f>
        <v>5</v>
      </c>
      <c r="BX20" s="100">
        <f>SUM(BX8:BX19)</f>
        <v>7399004</v>
      </c>
      <c r="BY20" s="101"/>
      <c r="BZ20" s="102"/>
      <c r="CA20" s="74">
        <f>SUM(CA8:CA19)</f>
        <v>107</v>
      </c>
      <c r="CB20" s="74"/>
      <c r="CC20" s="103">
        <f>SUM(CC8:CC19)</f>
        <v>5069622.5299999993</v>
      </c>
      <c r="CD20" s="1"/>
      <c r="CE20" s="48" t="s">
        <v>36</v>
      </c>
      <c r="CF20" s="74">
        <f>SUM(CF8:CF19)</f>
        <v>5</v>
      </c>
      <c r="CG20" s="100">
        <f>SUM(CG8:CG19)</f>
        <v>3386896</v>
      </c>
      <c r="CH20" s="101"/>
      <c r="CI20" s="102"/>
      <c r="CJ20" s="74">
        <f>SUM(CJ8:CJ19)</f>
        <v>73</v>
      </c>
      <c r="CK20" s="74"/>
      <c r="CL20" s="103">
        <f>SUM(CL8:CL19)</f>
        <v>25687873</v>
      </c>
      <c r="CM20" s="1"/>
      <c r="CN20" s="48" t="s">
        <v>36</v>
      </c>
      <c r="CO20" s="74">
        <f>SUM(CO8:CO19)</f>
        <v>4</v>
      </c>
      <c r="CP20" s="100">
        <f>SUM(CP8:CP19)</f>
        <v>966000</v>
      </c>
      <c r="CQ20" s="101"/>
      <c r="CR20" s="102"/>
      <c r="CS20" s="74">
        <f>SUM(CS8:CS19)</f>
        <v>79</v>
      </c>
      <c r="CT20" s="74"/>
      <c r="CU20" s="103">
        <f>SUM(CU8:CU19)</f>
        <v>5730879.21</v>
      </c>
      <c r="CV20" s="1"/>
      <c r="CW20" s="48" t="s">
        <v>36</v>
      </c>
      <c r="CX20" s="74">
        <f>SUM(CX8:CX19)</f>
        <v>7</v>
      </c>
      <c r="CY20" s="100">
        <f>SUM(CY8:CY19)</f>
        <v>3655998</v>
      </c>
      <c r="CZ20" s="101"/>
      <c r="DA20" s="102"/>
      <c r="DB20" s="74">
        <f>SUM(DB8:DB19)</f>
        <v>65</v>
      </c>
      <c r="DC20" s="74"/>
      <c r="DD20" s="103">
        <f>SUM(DD8:DD19)</f>
        <v>9188909.3300000001</v>
      </c>
      <c r="DE20" s="1"/>
      <c r="DF20" s="48" t="s">
        <v>36</v>
      </c>
      <c r="DG20" s="74">
        <f>SUM(DG8:DG19)</f>
        <v>5</v>
      </c>
      <c r="DH20" s="100">
        <f>SUM(DH8:DH19)</f>
        <v>5998000</v>
      </c>
      <c r="DI20" s="101"/>
      <c r="DJ20" s="102"/>
      <c r="DK20" s="74">
        <f>SUM(DK8:DK19)</f>
        <v>84</v>
      </c>
      <c r="DL20" s="74"/>
      <c r="DM20" s="103">
        <f>SUM(DM8:DM19)</f>
        <v>7228184.0199999996</v>
      </c>
      <c r="DN20" s="1"/>
      <c r="DO20" s="48" t="s">
        <v>36</v>
      </c>
      <c r="DP20" s="74">
        <f>SUM(DP8:DP19)</f>
        <v>12</v>
      </c>
      <c r="DQ20" s="100">
        <f>SUM(DQ8:DQ19)</f>
        <v>37756079</v>
      </c>
      <c r="DR20" s="101"/>
      <c r="DS20" s="102"/>
      <c r="DT20" s="74">
        <f>SUM(DT8:DT19)</f>
        <v>57</v>
      </c>
      <c r="DU20" s="74"/>
      <c r="DV20" s="103">
        <f>SUM(DV8:DV19)</f>
        <v>23263029.73</v>
      </c>
      <c r="DW20" s="1"/>
      <c r="DX20" s="1"/>
      <c r="DY20" s="48" t="s">
        <v>36</v>
      </c>
      <c r="DZ20" s="74">
        <f>SUM(DZ8:DZ19)</f>
        <v>1</v>
      </c>
      <c r="EA20" s="100">
        <f>SUM(EA8:EA19)</f>
        <v>8245423</v>
      </c>
      <c r="EB20" s="101"/>
      <c r="EC20" s="102"/>
      <c r="ED20" s="74">
        <f>SUM(ED8:ED19)</f>
        <v>50</v>
      </c>
      <c r="EE20" s="74"/>
      <c r="EF20" s="103">
        <f>SUM(EF8:EF19)</f>
        <v>8881154</v>
      </c>
      <c r="EG20" s="1"/>
      <c r="EH20" s="48" t="s">
        <v>36</v>
      </c>
      <c r="EI20" s="74">
        <f>SUM(EI8:EI19)</f>
        <v>9</v>
      </c>
      <c r="EJ20" s="100">
        <f>SUM(EJ8:EJ19)</f>
        <v>11175045</v>
      </c>
      <c r="EK20" s="101"/>
      <c r="EL20" s="102"/>
      <c r="EM20" s="74">
        <f>SUM(EM8:EM19)</f>
        <v>108</v>
      </c>
      <c r="EN20" s="74"/>
      <c r="EO20" s="100">
        <f>SUM(EO8:EO19)</f>
        <v>29548837.66</v>
      </c>
      <c r="EP20" s="1"/>
    </row>
    <row r="21" spans="1:14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70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20"/>
      <c r="AV21" s="20"/>
      <c r="AW21" s="20"/>
      <c r="AX21" s="1"/>
      <c r="AY21" s="20"/>
      <c r="AZ21" s="20"/>
      <c r="BA21" s="20"/>
      <c r="BB21" s="20"/>
      <c r="BC21" s="1"/>
      <c r="BD21" s="20"/>
      <c r="BE21" s="20"/>
      <c r="BF21" s="20"/>
      <c r="BG21" s="1"/>
      <c r="BH21" s="20"/>
      <c r="BI21" s="20"/>
      <c r="BJ21" s="20"/>
      <c r="BK21" s="20"/>
      <c r="BL21" s="1"/>
      <c r="BM21" s="20"/>
      <c r="BN21" s="20"/>
      <c r="BO21" s="20"/>
      <c r="BP21" s="1"/>
      <c r="BQ21" s="20"/>
      <c r="BR21" s="20"/>
      <c r="BS21" s="20"/>
      <c r="BT21" s="20"/>
      <c r="BU21" s="1"/>
      <c r="BV21" s="20"/>
      <c r="BW21" s="20"/>
      <c r="BX21" s="20"/>
      <c r="BY21" s="1"/>
      <c r="BZ21" s="20"/>
      <c r="CA21" s="20"/>
      <c r="CB21" s="20"/>
      <c r="CC21" s="20"/>
      <c r="CD21" s="1"/>
      <c r="CE21" s="20"/>
      <c r="CF21" s="20"/>
      <c r="CG21" s="20"/>
      <c r="CH21" s="1"/>
      <c r="CI21" s="20"/>
      <c r="CJ21" s="20"/>
      <c r="CK21" s="20"/>
      <c r="CL21" s="20"/>
      <c r="CM21" s="1"/>
      <c r="CN21" s="20"/>
      <c r="CO21" s="20"/>
      <c r="CP21" s="20"/>
      <c r="CQ21" s="1"/>
      <c r="CR21" s="20"/>
      <c r="CS21" s="20"/>
      <c r="CT21" s="20"/>
      <c r="CU21" s="20"/>
      <c r="CV21" s="1"/>
      <c r="CW21" s="20"/>
      <c r="CX21" s="20"/>
      <c r="CY21" s="20"/>
      <c r="CZ21" s="1"/>
      <c r="DA21" s="20"/>
      <c r="DB21" s="20"/>
      <c r="DC21" s="20"/>
      <c r="DD21" s="20"/>
      <c r="DE21" s="1"/>
      <c r="DF21" s="20"/>
      <c r="DG21" s="20"/>
      <c r="DH21" s="20"/>
      <c r="DI21" s="1"/>
      <c r="DJ21" s="20"/>
      <c r="DK21" s="20"/>
      <c r="DL21" s="20"/>
      <c r="DM21" s="20"/>
      <c r="DN21" s="1"/>
      <c r="DO21" s="20"/>
      <c r="DP21" s="20"/>
      <c r="DQ21" s="20"/>
      <c r="DR21" s="1"/>
      <c r="DS21" s="20"/>
      <c r="DT21" s="20"/>
      <c r="DU21" s="20"/>
      <c r="DV21" s="20"/>
      <c r="DW21" s="1"/>
      <c r="DX21" s="1"/>
      <c r="DY21" s="20"/>
      <c r="DZ21" s="20"/>
      <c r="EA21" s="20"/>
      <c r="EB21" s="1"/>
      <c r="EC21" s="20"/>
      <c r="ED21" s="20"/>
      <c r="EE21" s="20"/>
      <c r="EF21" s="20"/>
      <c r="EG21" s="1"/>
      <c r="EH21" s="20"/>
      <c r="EI21" s="20"/>
      <c r="EJ21" s="20"/>
      <c r="EK21" s="1"/>
      <c r="EL21" s="20"/>
      <c r="EM21" s="20"/>
      <c r="EN21" s="20"/>
      <c r="EO21" s="20"/>
      <c r="EP21" s="1"/>
    </row>
    <row r="22" spans="1:14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20"/>
      <c r="AV22" s="20"/>
      <c r="AW22" s="20"/>
      <c r="AX22" s="20"/>
      <c r="AY22" s="20"/>
      <c r="AZ22" s="20"/>
      <c r="BA22" s="20"/>
      <c r="BB22" s="20"/>
      <c r="BC22" s="1"/>
      <c r="BD22" s="20"/>
      <c r="BE22" s="20"/>
      <c r="BF22" s="20"/>
      <c r="BG22" s="20"/>
      <c r="BH22" s="20"/>
      <c r="BI22" s="20"/>
      <c r="BJ22" s="20"/>
      <c r="BK22" s="20"/>
      <c r="BL22" s="1"/>
      <c r="BM22" s="20"/>
      <c r="BN22" s="20"/>
      <c r="BO22" s="20"/>
      <c r="BP22" s="20"/>
      <c r="BQ22" s="20"/>
      <c r="BR22" s="20"/>
      <c r="BS22" s="20"/>
      <c r="BT22" s="20"/>
      <c r="BU22" s="1"/>
      <c r="BV22" s="20"/>
      <c r="BW22" s="20"/>
      <c r="BX22" s="20"/>
      <c r="BY22" s="20"/>
      <c r="BZ22" s="20"/>
      <c r="CA22" s="20"/>
      <c r="CB22" s="20"/>
      <c r="CC22" s="20"/>
      <c r="CD22" s="1"/>
      <c r="CE22" s="20"/>
      <c r="CF22" s="20"/>
      <c r="CG22" s="20"/>
      <c r="CH22" s="20"/>
      <c r="CI22" s="20"/>
      <c r="CJ22" s="20"/>
      <c r="CK22" s="20"/>
      <c r="CL22" s="20"/>
      <c r="CM22" s="1"/>
      <c r="CN22" s="20"/>
      <c r="CO22" s="20"/>
      <c r="CP22" s="20"/>
      <c r="CQ22" s="20"/>
      <c r="CR22" s="20"/>
      <c r="CS22" s="20"/>
      <c r="CT22" s="20"/>
      <c r="CU22" s="20"/>
      <c r="CV22" s="1"/>
      <c r="CW22" s="20"/>
      <c r="CX22" s="20"/>
      <c r="CY22" s="20"/>
      <c r="CZ22" s="20"/>
      <c r="DA22" s="20"/>
      <c r="DB22" s="20"/>
      <c r="DC22" s="20"/>
      <c r="DD22" s="20"/>
      <c r="DE22" s="1"/>
      <c r="DF22" s="20"/>
      <c r="DG22" s="20"/>
      <c r="DH22" s="20"/>
      <c r="DI22" s="20"/>
      <c r="DJ22" s="20"/>
      <c r="DK22" s="20"/>
      <c r="DL22" s="20"/>
      <c r="DM22" s="20"/>
      <c r="DN22" s="1"/>
      <c r="DO22" s="20"/>
      <c r="DP22" s="20"/>
      <c r="DQ22" s="20"/>
      <c r="DR22" s="20"/>
      <c r="DS22" s="20"/>
      <c r="DT22" s="20"/>
      <c r="DU22" s="20"/>
      <c r="DV22" s="20"/>
      <c r="DW22" s="1"/>
      <c r="DX22" s="1"/>
      <c r="DY22" s="20"/>
      <c r="DZ22" s="20"/>
      <c r="EA22" s="20"/>
      <c r="EB22" s="20"/>
      <c r="EC22" s="20"/>
      <c r="ED22" s="20"/>
      <c r="EE22" s="20"/>
      <c r="EF22" s="20"/>
      <c r="EG22" s="1"/>
      <c r="EH22" s="20"/>
      <c r="EI22" s="20"/>
      <c r="EJ22" s="20"/>
      <c r="EK22" s="20"/>
      <c r="EL22" s="20"/>
      <c r="EM22" s="20"/>
      <c r="EN22" s="20"/>
      <c r="EO22" s="20"/>
      <c r="EP22" s="1"/>
    </row>
    <row r="24" spans="1:146" x14ac:dyDescent="0.25">
      <c r="CW24" s="111"/>
      <c r="DF24" s="111"/>
    </row>
  </sheetData>
  <mergeCells count="90">
    <mergeCell ref="EH3:EO5"/>
    <mergeCell ref="EH6:EJ6"/>
    <mergeCell ref="EL6:EO6"/>
    <mergeCell ref="DY3:EF5"/>
    <mergeCell ref="DY6:EA6"/>
    <mergeCell ref="EC6:EF6"/>
    <mergeCell ref="CW3:DD5"/>
    <mergeCell ref="CW6:CY6"/>
    <mergeCell ref="DA6:DD6"/>
    <mergeCell ref="DO3:DV5"/>
    <mergeCell ref="DO6:DQ6"/>
    <mergeCell ref="DS6:DV6"/>
    <mergeCell ref="DF3:DM5"/>
    <mergeCell ref="DF6:DH6"/>
    <mergeCell ref="DJ6:DM6"/>
    <mergeCell ref="CE3:CL5"/>
    <mergeCell ref="CE6:CG6"/>
    <mergeCell ref="CI6:CL6"/>
    <mergeCell ref="CR6:CU6"/>
    <mergeCell ref="CN6:CP6"/>
    <mergeCell ref="CN3:CU5"/>
    <mergeCell ref="BV3:CC5"/>
    <mergeCell ref="BV6:BX6"/>
    <mergeCell ref="BZ6:CC6"/>
    <mergeCell ref="BM3:BT5"/>
    <mergeCell ref="BM6:BO6"/>
    <mergeCell ref="BQ6:BT6"/>
    <mergeCell ref="BD6:BF6"/>
    <mergeCell ref="BH6:BK6"/>
    <mergeCell ref="AU3:BB5"/>
    <mergeCell ref="BD3:BK5"/>
    <mergeCell ref="B3:I5"/>
    <mergeCell ref="K3:R5"/>
    <mergeCell ref="T3:AA5"/>
    <mergeCell ref="AC3:AJ5"/>
    <mergeCell ref="AL3:AS5"/>
    <mergeCell ref="AY6:BB6"/>
    <mergeCell ref="B6:D6"/>
    <mergeCell ref="F6:I6"/>
    <mergeCell ref="K6:M6"/>
    <mergeCell ref="O6:R6"/>
    <mergeCell ref="T6:V6"/>
    <mergeCell ref="X6:AA6"/>
    <mergeCell ref="AC6:AE6"/>
    <mergeCell ref="AG6:AJ6"/>
    <mergeCell ref="AL6:AN6"/>
    <mergeCell ref="AP6:AS6"/>
    <mergeCell ref="AU6:AW6"/>
    <mergeCell ref="F7:G7"/>
    <mergeCell ref="O7:P7"/>
    <mergeCell ref="X7:Y7"/>
    <mergeCell ref="F8:G8"/>
    <mergeCell ref="O8:P8"/>
    <mergeCell ref="X8:Y8"/>
    <mergeCell ref="F9:G9"/>
    <mergeCell ref="O9:P9"/>
    <mergeCell ref="X9:Y9"/>
    <mergeCell ref="F10:G10"/>
    <mergeCell ref="O10:P10"/>
    <mergeCell ref="X10:Y10"/>
    <mergeCell ref="F20:G20"/>
    <mergeCell ref="O20:P20"/>
    <mergeCell ref="X20:Y20"/>
    <mergeCell ref="F17:G17"/>
    <mergeCell ref="O17:P17"/>
    <mergeCell ref="X17:Y17"/>
    <mergeCell ref="F18:G18"/>
    <mergeCell ref="O18:P18"/>
    <mergeCell ref="X18:Y18"/>
    <mergeCell ref="F19:G19"/>
    <mergeCell ref="O19:P19"/>
    <mergeCell ref="X19:Y19"/>
    <mergeCell ref="F13:G13"/>
    <mergeCell ref="O13:P13"/>
    <mergeCell ref="F16:G16"/>
    <mergeCell ref="O16:P16"/>
    <mergeCell ref="X16:Y16"/>
    <mergeCell ref="X13:Y13"/>
    <mergeCell ref="F14:G14"/>
    <mergeCell ref="F15:G15"/>
    <mergeCell ref="O15:P15"/>
    <mergeCell ref="X15:Y15"/>
    <mergeCell ref="O14:P14"/>
    <mergeCell ref="X14:Y14"/>
    <mergeCell ref="F11:G11"/>
    <mergeCell ref="O11:P11"/>
    <mergeCell ref="X11:Y11"/>
    <mergeCell ref="F12:G12"/>
    <mergeCell ref="O12:P12"/>
    <mergeCell ref="X12:Y12"/>
  </mergeCells>
  <pageMargins left="0.7" right="0.7" top="0.75" bottom="0.75" header="0.3" footer="0.3"/>
  <pageSetup scale="15" orientation="landscape" horizontalDpi="0" verticalDpi="0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O26"/>
  <sheetViews>
    <sheetView tabSelected="1" topLeftCell="HT4" zoomScale="115" zoomScaleNormal="115" workbookViewId="0">
      <selection activeCell="HT12" sqref="HT12"/>
    </sheetView>
  </sheetViews>
  <sheetFormatPr defaultColWidth="9.140625" defaultRowHeight="15.75" x14ac:dyDescent="0.25"/>
  <cols>
    <col min="1" max="1" width="9.140625" style="2"/>
    <col min="2" max="2" width="11.7109375" style="2" bestFit="1" customWidth="1"/>
    <col min="3" max="3" width="9.42578125" style="2" bestFit="1" customWidth="1"/>
    <col min="4" max="4" width="15" style="2" bestFit="1" customWidth="1"/>
    <col min="5" max="5" width="9.42578125" style="2" bestFit="1" customWidth="1"/>
    <col min="6" max="6" width="8.140625" style="2" bestFit="1" customWidth="1"/>
    <col min="7" max="7" width="19.28515625" style="2" bestFit="1" customWidth="1"/>
    <col min="8" max="9" width="14.140625" style="2" bestFit="1" customWidth="1"/>
    <col min="10" max="10" width="39.140625" style="2" bestFit="1" customWidth="1"/>
    <col min="11" max="12" width="9.140625" style="2"/>
    <col min="13" max="13" width="2.7109375" style="2" customWidth="1"/>
    <col min="14" max="14" width="15" style="2" bestFit="1" customWidth="1"/>
    <col min="15" max="15" width="9.140625" style="2"/>
    <col min="16" max="16" width="11.7109375" style="2" bestFit="1" customWidth="1"/>
    <col min="17" max="17" width="9.42578125" style="2" bestFit="1" customWidth="1"/>
    <col min="18" max="18" width="15" style="2" bestFit="1" customWidth="1"/>
    <col min="19" max="19" width="9.42578125" style="2" bestFit="1" customWidth="1"/>
    <col min="20" max="20" width="8.140625" style="2" bestFit="1" customWidth="1"/>
    <col min="21" max="21" width="19.28515625" style="2" bestFit="1" customWidth="1"/>
    <col min="22" max="23" width="14.140625" style="2" bestFit="1" customWidth="1"/>
    <col min="24" max="24" width="39.140625" style="2" bestFit="1" customWidth="1"/>
    <col min="25" max="26" width="9.140625" style="2"/>
    <col min="27" max="27" width="2.42578125" style="2" customWidth="1"/>
    <col min="28" max="28" width="15" style="2" bestFit="1" customWidth="1"/>
    <col min="29" max="29" width="9.140625" style="2"/>
    <col min="30" max="30" width="11.7109375" style="2" bestFit="1" customWidth="1"/>
    <col min="31" max="31" width="9.42578125" style="2" bestFit="1" customWidth="1"/>
    <col min="32" max="32" width="15" style="2" bestFit="1" customWidth="1"/>
    <col min="33" max="33" width="9.42578125" style="2" bestFit="1" customWidth="1"/>
    <col min="34" max="34" width="8.140625" style="2" bestFit="1" customWidth="1"/>
    <col min="35" max="35" width="19.28515625" style="2" bestFit="1" customWidth="1"/>
    <col min="36" max="37" width="14.140625" style="2" bestFit="1" customWidth="1"/>
    <col min="38" max="38" width="39.140625" style="2" bestFit="1" customWidth="1"/>
    <col min="39" max="40" width="9.140625" style="2"/>
    <col min="41" max="41" width="2.28515625" style="2" customWidth="1"/>
    <col min="42" max="42" width="15" style="2" bestFit="1" customWidth="1"/>
    <col min="43" max="43" width="9.140625" style="2"/>
    <col min="44" max="44" width="11.7109375" style="2" bestFit="1" customWidth="1"/>
    <col min="45" max="45" width="9.42578125" style="2" bestFit="1" customWidth="1"/>
    <col min="46" max="46" width="15" style="2" bestFit="1" customWidth="1"/>
    <col min="47" max="47" width="9.42578125" style="2" bestFit="1" customWidth="1"/>
    <col min="48" max="48" width="8.140625" style="2" bestFit="1" customWidth="1"/>
    <col min="49" max="49" width="19.28515625" style="2" bestFit="1" customWidth="1"/>
    <col min="50" max="51" width="14.140625" style="2" bestFit="1" customWidth="1"/>
    <col min="52" max="52" width="39.140625" style="2" bestFit="1" customWidth="1"/>
    <col min="53" max="54" width="9.140625" style="2"/>
    <col min="55" max="55" width="2" style="2" customWidth="1"/>
    <col min="56" max="56" width="15" style="2" bestFit="1" customWidth="1"/>
    <col min="57" max="57" width="9.140625" style="2"/>
    <col min="58" max="58" width="11.7109375" style="2" bestFit="1" customWidth="1"/>
    <col min="59" max="59" width="9.42578125" style="2" bestFit="1" customWidth="1"/>
    <col min="60" max="60" width="15" style="2" bestFit="1" customWidth="1"/>
    <col min="61" max="61" width="9.42578125" style="2" bestFit="1" customWidth="1"/>
    <col min="62" max="62" width="8.140625" style="2" bestFit="1" customWidth="1"/>
    <col min="63" max="63" width="19.28515625" style="2" bestFit="1" customWidth="1"/>
    <col min="64" max="65" width="14.140625" style="2" bestFit="1" customWidth="1"/>
    <col min="66" max="66" width="39.140625" style="2" bestFit="1" customWidth="1"/>
    <col min="67" max="67" width="9.140625" style="2"/>
    <col min="68" max="68" width="4.42578125" style="2" bestFit="1" customWidth="1"/>
    <col min="69" max="69" width="1.85546875" style="2" customWidth="1"/>
    <col min="70" max="70" width="15" style="2" bestFit="1" customWidth="1"/>
    <col min="71" max="71" width="9.140625" style="2"/>
    <col min="72" max="72" width="11.7109375" style="2" bestFit="1" customWidth="1"/>
    <col min="73" max="73" width="9.42578125" style="2" bestFit="1" customWidth="1"/>
    <col min="74" max="74" width="15" style="2" bestFit="1" customWidth="1"/>
    <col min="75" max="75" width="9.42578125" style="2" bestFit="1" customWidth="1"/>
    <col min="76" max="76" width="8.140625" style="2" bestFit="1" customWidth="1"/>
    <col min="77" max="77" width="19.28515625" style="2" bestFit="1" customWidth="1"/>
    <col min="78" max="79" width="14.140625" style="2" bestFit="1" customWidth="1"/>
    <col min="80" max="80" width="39.140625" style="2" bestFit="1" customWidth="1"/>
    <col min="81" max="81" width="9.140625" style="2"/>
    <col min="82" max="82" width="4.42578125" style="2" bestFit="1" customWidth="1"/>
    <col min="83" max="83" width="2" style="2" customWidth="1"/>
    <col min="84" max="84" width="15" style="2" bestFit="1" customWidth="1"/>
    <col min="85" max="85" width="9.140625" style="2"/>
    <col min="86" max="86" width="11.7109375" style="2" bestFit="1" customWidth="1"/>
    <col min="87" max="87" width="9.42578125" style="2" bestFit="1" customWidth="1"/>
    <col min="88" max="88" width="15" style="2" bestFit="1" customWidth="1"/>
    <col min="89" max="89" width="9.42578125" style="2" bestFit="1" customWidth="1"/>
    <col min="90" max="90" width="8.140625" style="2" bestFit="1" customWidth="1"/>
    <col min="91" max="91" width="19.28515625" style="2" bestFit="1" customWidth="1"/>
    <col min="92" max="93" width="14.140625" style="2" bestFit="1" customWidth="1"/>
    <col min="94" max="94" width="39.140625" style="2" bestFit="1" customWidth="1"/>
    <col min="95" max="95" width="9.140625" style="2"/>
    <col min="96" max="96" width="4.42578125" style="2" bestFit="1" customWidth="1"/>
    <col min="97" max="97" width="1.42578125" style="2" bestFit="1" customWidth="1"/>
    <col min="98" max="98" width="15" style="2" bestFit="1" customWidth="1"/>
    <col min="99" max="99" width="9.140625" style="2"/>
    <col min="100" max="100" width="11.7109375" style="2" bestFit="1" customWidth="1"/>
    <col min="101" max="101" width="9.140625" style="2"/>
    <col min="102" max="102" width="15.28515625" style="2" customWidth="1"/>
    <col min="103" max="104" width="9.140625" style="2"/>
    <col min="105" max="105" width="33.85546875" style="2" customWidth="1"/>
    <col min="106" max="106" width="9.42578125" style="2" bestFit="1" customWidth="1"/>
    <col min="107" max="107" width="9.140625" style="2"/>
    <col min="108" max="108" width="39.140625" style="2" bestFit="1" customWidth="1"/>
    <col min="109" max="110" width="9.140625" style="2"/>
    <col min="111" max="111" width="2.85546875" style="2" customWidth="1"/>
    <col min="112" max="112" width="12.42578125" style="2" customWidth="1"/>
    <col min="113" max="114" width="9.140625" style="2"/>
    <col min="115" max="115" width="12.28515625" style="2" customWidth="1"/>
    <col min="116" max="116" width="10.140625" style="2" customWidth="1"/>
    <col min="117" max="117" width="18.42578125" style="2" customWidth="1"/>
    <col min="118" max="119" width="19.7109375" style="2" customWidth="1"/>
    <col min="120" max="120" width="19.140625" style="2" customWidth="1"/>
    <col min="121" max="121" width="14.42578125" style="2" customWidth="1"/>
    <col min="122" max="122" width="9.140625" style="2"/>
    <col min="123" max="123" width="14.28515625" style="2" customWidth="1"/>
    <col min="124" max="124" width="5.42578125" style="2" customWidth="1"/>
    <col min="125" max="125" width="9.140625" style="2"/>
    <col min="126" max="126" width="4" style="2" customWidth="1"/>
    <col min="127" max="127" width="13.140625" style="2" customWidth="1"/>
    <col min="128" max="128" width="9.140625" style="2"/>
    <col min="129" max="129" width="13.140625" style="2" customWidth="1"/>
    <col min="130" max="130" width="10.42578125" style="2" customWidth="1"/>
    <col min="131" max="131" width="14.42578125" style="2" customWidth="1"/>
    <col min="132" max="133" width="11" style="2" customWidth="1"/>
    <col min="134" max="134" width="16.140625" style="2" bestFit="1" customWidth="1"/>
    <col min="135" max="136" width="10.42578125" style="2" customWidth="1"/>
    <col min="137" max="137" width="13.85546875" style="2" bestFit="1" customWidth="1"/>
    <col min="138" max="138" width="5.85546875" style="2" customWidth="1"/>
    <col min="139" max="139" width="9.140625" style="2"/>
    <col min="140" max="140" width="7.42578125" style="2" bestFit="1" customWidth="1"/>
    <col min="141" max="141" width="14" style="2" customWidth="1"/>
    <col min="142" max="142" width="9.140625" style="2"/>
    <col min="143" max="143" width="12.28515625" style="2" customWidth="1"/>
    <col min="144" max="144" width="9.42578125" style="2" bestFit="1" customWidth="1"/>
    <col min="145" max="145" width="16.42578125" style="2" customWidth="1"/>
    <col min="146" max="146" width="9.140625" style="2"/>
    <col min="147" max="147" width="10.7109375" style="2" bestFit="1" customWidth="1"/>
    <col min="148" max="148" width="18.42578125" style="2" customWidth="1"/>
    <col min="149" max="149" width="9.42578125" style="2" bestFit="1" customWidth="1"/>
    <col min="150" max="150" width="8.140625" style="2" bestFit="1" customWidth="1"/>
    <col min="151" max="151" width="14" style="2" customWidth="1"/>
    <col min="152" max="154" width="9.140625" style="2"/>
    <col min="155" max="155" width="13.7109375" style="2" bestFit="1" customWidth="1"/>
    <col min="156" max="156" width="9.140625" style="2"/>
    <col min="157" max="157" width="11.7109375" style="2" bestFit="1" customWidth="1"/>
    <col min="158" max="158" width="9.42578125" style="2" bestFit="1" customWidth="1"/>
    <col min="159" max="159" width="14.28515625" style="2" bestFit="1" customWidth="1"/>
    <col min="160" max="160" width="12" style="2" customWidth="1"/>
    <col min="161" max="161" width="10.42578125" style="2" customWidth="1"/>
    <col min="162" max="162" width="19.28515625" style="2" bestFit="1" customWidth="1"/>
    <col min="163" max="165" width="13.140625" style="2" customWidth="1"/>
    <col min="166" max="166" width="9.140625" style="2"/>
    <col min="167" max="167" width="6.28515625" style="2" customWidth="1"/>
    <col min="168" max="168" width="9.140625" style="2"/>
    <col min="169" max="169" width="13.7109375" style="2" bestFit="1" customWidth="1"/>
    <col min="170" max="170" width="9.140625" style="2"/>
    <col min="171" max="171" width="13" style="2" customWidth="1"/>
    <col min="172" max="172" width="9.140625" style="2"/>
    <col min="173" max="173" width="14.28515625" style="2" bestFit="1" customWidth="1"/>
    <col min="174" max="174" width="11.42578125" style="2" customWidth="1"/>
    <col min="175" max="175" width="9.140625" style="2"/>
    <col min="176" max="176" width="19.140625" style="2" customWidth="1"/>
    <col min="177" max="177" width="14.140625" style="2" customWidth="1"/>
    <col min="178" max="178" width="12.28515625" style="2" customWidth="1"/>
    <col min="179" max="179" width="16" style="2" customWidth="1"/>
    <col min="180" max="180" width="5.140625" style="2" customWidth="1"/>
    <col min="181" max="181" width="7.28515625" style="2" customWidth="1"/>
    <col min="182" max="182" width="9.140625" style="2"/>
    <col min="183" max="183" width="13.7109375" style="2" bestFit="1" customWidth="1"/>
    <col min="184" max="184" width="9.140625" style="2"/>
    <col min="185" max="185" width="13" style="2" customWidth="1"/>
    <col min="186" max="186" width="9.140625" style="2"/>
    <col min="187" max="187" width="14.28515625" style="2" bestFit="1" customWidth="1"/>
    <col min="188" max="188" width="11.42578125" style="2" customWidth="1"/>
    <col min="189" max="189" width="9.140625" style="2"/>
    <col min="190" max="190" width="19.140625" style="2" customWidth="1"/>
    <col min="191" max="191" width="14.140625" style="2" customWidth="1"/>
    <col min="192" max="192" width="12.28515625" style="2" customWidth="1"/>
    <col min="193" max="193" width="16" style="2" customWidth="1"/>
    <col min="194" max="194" width="9.42578125" style="2" bestFit="1" customWidth="1"/>
    <col min="195" max="195" width="9.140625" style="2"/>
    <col min="196" max="196" width="13.7109375" style="2" bestFit="1" customWidth="1"/>
    <col min="197" max="197" width="9.140625" style="2"/>
    <col min="198" max="198" width="11.7109375" style="2" bestFit="1" customWidth="1"/>
    <col min="199" max="199" width="9.42578125" style="2" bestFit="1" customWidth="1"/>
    <col min="200" max="200" width="16.140625" style="2" bestFit="1" customWidth="1"/>
    <col min="201" max="201" width="13.42578125" style="2" customWidth="1"/>
    <col min="202" max="202" width="8.140625" style="2" bestFit="1" customWidth="1"/>
    <col min="203" max="203" width="15" style="2" bestFit="1" customWidth="1"/>
    <col min="204" max="204" width="9.42578125" style="2" bestFit="1" customWidth="1"/>
    <col min="205" max="205" width="8.140625" style="2" bestFit="1" customWidth="1"/>
    <col min="206" max="206" width="13.28515625" style="2" customWidth="1"/>
    <col min="207" max="207" width="10.140625" style="2" bestFit="1" customWidth="1"/>
    <col min="208" max="208" width="9.140625" style="2"/>
    <col min="209" max="209" width="15" style="2" bestFit="1" customWidth="1"/>
    <col min="210" max="210" width="9.140625" style="2"/>
    <col min="211" max="211" width="11.7109375" style="2" bestFit="1" customWidth="1"/>
    <col min="212" max="212" width="9.42578125" style="2" bestFit="1" customWidth="1"/>
    <col min="213" max="213" width="19.28515625" style="2" customWidth="1"/>
    <col min="214" max="214" width="13.42578125" style="2" customWidth="1"/>
    <col min="215" max="215" width="8.140625" style="2" bestFit="1" customWidth="1"/>
    <col min="216" max="216" width="15" style="2" bestFit="1" customWidth="1"/>
    <col min="217" max="217" width="9.42578125" style="2" bestFit="1" customWidth="1"/>
    <col min="218" max="218" width="8.140625" style="2" bestFit="1" customWidth="1"/>
    <col min="219" max="219" width="13.28515625" style="2" customWidth="1"/>
    <col min="220" max="220" width="10.140625" style="2" bestFit="1" customWidth="1"/>
    <col min="221" max="221" width="9.140625" style="2"/>
    <col min="222" max="222" width="18" style="2" customWidth="1"/>
    <col min="223" max="223" width="9.140625" style="2"/>
    <col min="224" max="224" width="15.5703125" style="2" customWidth="1"/>
    <col min="225" max="225" width="9.140625" style="2"/>
    <col min="226" max="226" width="16.42578125" style="2" customWidth="1"/>
    <col min="227" max="227" width="14.28515625" style="2" customWidth="1"/>
    <col min="228" max="228" width="9.140625" style="2"/>
    <col min="229" max="229" width="13" style="2" customWidth="1"/>
    <col min="230" max="231" width="9.140625" style="2"/>
    <col min="232" max="232" width="13.28515625" style="2" customWidth="1"/>
    <col min="233" max="234" width="9.140625" style="2"/>
    <col min="235" max="235" width="17.7109375" style="2" customWidth="1"/>
    <col min="236" max="238" width="9.140625" style="2"/>
    <col min="239" max="239" width="17" style="2" customWidth="1"/>
    <col min="240" max="243" width="9.140625" style="2"/>
    <col min="244" max="244" width="16.140625" style="2" bestFit="1" customWidth="1"/>
    <col min="245" max="247" width="9.140625" style="2"/>
    <col min="248" max="248" width="16.140625" style="2" customWidth="1"/>
    <col min="249" max="16384" width="9.140625" style="2"/>
  </cols>
  <sheetData>
    <row r="1" spans="1:24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</row>
    <row r="2" spans="1:24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</row>
    <row r="3" spans="1:249" x14ac:dyDescent="0.25">
      <c r="A3" s="1"/>
      <c r="B3" s="155" t="s">
        <v>37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"/>
      <c r="P3" s="155" t="s">
        <v>38</v>
      </c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"/>
      <c r="AD3" s="155" t="s">
        <v>39</v>
      </c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"/>
      <c r="AR3" s="155" t="s">
        <v>40</v>
      </c>
      <c r="AS3" s="155"/>
      <c r="AT3" s="155"/>
      <c r="AU3" s="155"/>
      <c r="AV3" s="155"/>
      <c r="AW3" s="155"/>
      <c r="AX3" s="155"/>
      <c r="AY3" s="155"/>
      <c r="AZ3" s="155"/>
      <c r="BA3" s="3"/>
      <c r="BB3" s="3"/>
      <c r="BC3" s="3"/>
      <c r="BD3" s="3"/>
      <c r="BE3" s="1"/>
      <c r="BF3" s="155" t="s">
        <v>41</v>
      </c>
      <c r="BG3" s="155"/>
      <c r="BH3" s="155"/>
      <c r="BI3" s="155"/>
      <c r="BJ3" s="155"/>
      <c r="BK3" s="155"/>
      <c r="BL3" s="155"/>
      <c r="BM3" s="155"/>
      <c r="BN3" s="155"/>
      <c r="BO3" s="3"/>
      <c r="BP3" s="3"/>
      <c r="BQ3" s="3"/>
      <c r="BR3" s="3"/>
      <c r="BS3" s="1"/>
      <c r="BT3" s="166" t="s">
        <v>42</v>
      </c>
      <c r="BU3" s="166"/>
      <c r="BV3" s="166"/>
      <c r="BW3" s="166"/>
      <c r="BX3" s="166"/>
      <c r="BY3" s="166"/>
      <c r="BZ3" s="166"/>
      <c r="CA3" s="166"/>
      <c r="CB3" s="166"/>
      <c r="CG3" s="1"/>
      <c r="CH3" s="166" t="s">
        <v>43</v>
      </c>
      <c r="CI3" s="166"/>
      <c r="CJ3" s="166"/>
      <c r="CK3" s="166"/>
      <c r="CL3" s="166"/>
      <c r="CM3" s="166"/>
      <c r="CN3" s="166"/>
      <c r="CO3" s="166"/>
      <c r="CP3" s="166"/>
      <c r="CU3" s="1"/>
      <c r="CV3" s="166" t="s">
        <v>44</v>
      </c>
      <c r="CW3" s="166"/>
      <c r="CX3" s="166"/>
      <c r="CY3" s="166"/>
      <c r="CZ3" s="166"/>
      <c r="DA3" s="166"/>
      <c r="DB3" s="166"/>
      <c r="DC3" s="166"/>
      <c r="DD3" s="166"/>
      <c r="DI3" s="1"/>
      <c r="DJ3" s="1"/>
      <c r="DK3" s="166" t="s">
        <v>45</v>
      </c>
      <c r="DL3" s="166"/>
      <c r="DM3" s="166"/>
      <c r="DN3" s="166"/>
      <c r="DO3" s="166"/>
      <c r="DP3" s="166"/>
      <c r="DQ3" s="166"/>
      <c r="DR3" s="166"/>
      <c r="DS3" s="166"/>
      <c r="DT3" s="166"/>
      <c r="DU3" s="166"/>
      <c r="DV3" s="166"/>
      <c r="DW3" s="166"/>
      <c r="DX3" s="1"/>
      <c r="DY3" s="166" t="s">
        <v>46</v>
      </c>
      <c r="DZ3" s="166"/>
      <c r="EA3" s="166"/>
      <c r="EB3" s="166"/>
      <c r="EC3" s="166"/>
      <c r="ED3" s="166"/>
      <c r="EE3" s="166"/>
      <c r="EF3" s="166"/>
      <c r="EG3" s="166"/>
      <c r="EH3" s="166"/>
      <c r="EI3" s="166"/>
      <c r="EJ3" s="166"/>
      <c r="EK3" s="166"/>
      <c r="EL3" s="1"/>
      <c r="EM3" s="166" t="s">
        <v>47</v>
      </c>
      <c r="EN3" s="166"/>
      <c r="EO3" s="166"/>
      <c r="EP3" s="166"/>
      <c r="EQ3" s="166"/>
      <c r="ER3" s="166"/>
      <c r="ES3" s="166"/>
      <c r="ET3" s="166"/>
      <c r="EU3" s="166"/>
      <c r="EV3" s="166"/>
      <c r="EW3" s="166"/>
      <c r="EX3" s="166"/>
      <c r="EY3" s="166"/>
      <c r="EZ3" s="1"/>
      <c r="FA3" s="166" t="s">
        <v>48</v>
      </c>
      <c r="FB3" s="166"/>
      <c r="FC3" s="166"/>
      <c r="FD3" s="166"/>
      <c r="FE3" s="166"/>
      <c r="FF3" s="166"/>
      <c r="FG3" s="166"/>
      <c r="FH3" s="166"/>
      <c r="FI3" s="166"/>
      <c r="FJ3" s="166"/>
      <c r="FK3" s="166"/>
      <c r="FL3" s="166"/>
      <c r="FM3" s="166"/>
      <c r="FN3" s="1"/>
      <c r="FO3" s="166" t="s">
        <v>49</v>
      </c>
      <c r="FP3" s="166"/>
      <c r="FQ3" s="166"/>
      <c r="FR3" s="166"/>
      <c r="FS3" s="166"/>
      <c r="FT3" s="166"/>
      <c r="FU3" s="166"/>
      <c r="FV3" s="166"/>
      <c r="FW3" s="166"/>
      <c r="FX3" s="166"/>
      <c r="FY3" s="166"/>
      <c r="FZ3" s="166"/>
      <c r="GA3" s="166"/>
      <c r="GB3" s="1"/>
      <c r="GC3" s="166" t="s">
        <v>50</v>
      </c>
      <c r="GD3" s="166"/>
      <c r="GE3" s="166"/>
      <c r="GF3" s="166"/>
      <c r="GG3" s="166"/>
      <c r="GH3" s="166"/>
      <c r="GI3" s="166"/>
      <c r="GJ3" s="166"/>
      <c r="GK3" s="166"/>
      <c r="GL3" s="166"/>
      <c r="GM3" s="166"/>
      <c r="GN3" s="166"/>
      <c r="GO3" s="1"/>
      <c r="GP3" s="166" t="s">
        <v>51</v>
      </c>
      <c r="GQ3" s="166"/>
      <c r="GR3" s="166"/>
      <c r="GS3" s="166"/>
      <c r="GT3" s="166"/>
      <c r="GU3" s="166"/>
      <c r="GV3" s="166"/>
      <c r="GW3" s="166"/>
      <c r="GX3" s="166"/>
      <c r="GY3" s="166"/>
      <c r="GZ3" s="166"/>
      <c r="HA3" s="166"/>
      <c r="HB3" s="1"/>
      <c r="HC3" s="166" t="s">
        <v>52</v>
      </c>
      <c r="HD3" s="166"/>
      <c r="HE3" s="166"/>
      <c r="HF3" s="166"/>
      <c r="HG3" s="166"/>
      <c r="HH3" s="166"/>
      <c r="HI3" s="166"/>
      <c r="HJ3" s="166"/>
      <c r="HK3" s="166"/>
      <c r="HL3" s="166"/>
      <c r="HM3" s="166"/>
      <c r="HN3" s="166"/>
      <c r="HO3" s="1"/>
      <c r="HP3" s="166" t="s">
        <v>53</v>
      </c>
      <c r="HQ3" s="166"/>
      <c r="HR3" s="166"/>
      <c r="HS3" s="166"/>
      <c r="HT3" s="166"/>
      <c r="HU3" s="166"/>
      <c r="HV3" s="166"/>
      <c r="HW3" s="166"/>
      <c r="HX3" s="166"/>
      <c r="HY3" s="166"/>
      <c r="HZ3" s="166"/>
      <c r="IA3" s="166"/>
      <c r="IB3" s="1"/>
      <c r="IC3" s="166" t="s">
        <v>62</v>
      </c>
      <c r="ID3" s="166"/>
      <c r="IE3" s="166"/>
      <c r="IF3" s="166"/>
      <c r="IG3" s="166"/>
      <c r="IH3" s="166"/>
      <c r="II3" s="166"/>
      <c r="IJ3" s="166"/>
      <c r="IK3" s="166"/>
      <c r="IL3" s="166"/>
      <c r="IM3" s="166"/>
      <c r="IN3" s="166"/>
      <c r="IO3" s="1"/>
    </row>
    <row r="4" spans="1:249" x14ac:dyDescent="0.25">
      <c r="A4" s="1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1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1"/>
      <c r="CG4" s="1"/>
      <c r="CU4" s="1"/>
      <c r="DI4" s="1"/>
      <c r="DJ4" s="1"/>
      <c r="DX4" s="1"/>
      <c r="EL4" s="1"/>
      <c r="EZ4" s="1"/>
      <c r="FN4" s="1"/>
      <c r="GB4" s="1"/>
      <c r="GO4" s="1"/>
      <c r="HB4" s="1"/>
      <c r="HO4" s="1"/>
      <c r="IB4" s="1"/>
      <c r="IO4" s="1"/>
    </row>
    <row r="5" spans="1:249" ht="16.5" thickBot="1" x14ac:dyDescent="0.3">
      <c r="A5" s="1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"/>
      <c r="P5" s="155"/>
      <c r="Q5" s="155"/>
      <c r="R5" s="155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1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1"/>
      <c r="CG5" s="1"/>
      <c r="CU5" s="1"/>
      <c r="DI5" s="1"/>
      <c r="DJ5" s="1"/>
      <c r="DX5" s="1"/>
      <c r="EL5" s="1"/>
      <c r="EZ5" s="1"/>
      <c r="FN5" s="1"/>
      <c r="GB5" s="1"/>
      <c r="GO5" s="1"/>
      <c r="HB5" s="1"/>
      <c r="HO5" s="1"/>
      <c r="IB5" s="1"/>
      <c r="IO5" s="1"/>
    </row>
    <row r="6" spans="1:249" s="5" customFormat="1" ht="15.6" customHeight="1" x14ac:dyDescent="0.25">
      <c r="A6" s="4"/>
      <c r="B6" s="167" t="s">
        <v>54</v>
      </c>
      <c r="C6" s="168"/>
      <c r="D6" s="169"/>
      <c r="E6" s="152" t="s">
        <v>55</v>
      </c>
      <c r="F6" s="152"/>
      <c r="G6" s="153"/>
      <c r="H6" s="151" t="s">
        <v>56</v>
      </c>
      <c r="I6" s="152"/>
      <c r="J6" s="153"/>
      <c r="K6" s="133" t="s">
        <v>17</v>
      </c>
      <c r="L6" s="134"/>
      <c r="M6" s="134"/>
      <c r="N6" s="135"/>
      <c r="O6" s="4"/>
      <c r="P6" s="167" t="s">
        <v>54</v>
      </c>
      <c r="Q6" s="168"/>
      <c r="R6" s="169"/>
      <c r="S6" s="151" t="s">
        <v>55</v>
      </c>
      <c r="T6" s="152"/>
      <c r="U6" s="153"/>
      <c r="V6" s="151" t="s">
        <v>56</v>
      </c>
      <c r="W6" s="152"/>
      <c r="X6" s="153"/>
      <c r="Y6" s="133" t="s">
        <v>17</v>
      </c>
      <c r="Z6" s="134"/>
      <c r="AA6" s="134"/>
      <c r="AB6" s="135"/>
      <c r="AC6" s="4"/>
      <c r="AD6" s="167" t="s">
        <v>54</v>
      </c>
      <c r="AE6" s="168"/>
      <c r="AF6" s="169"/>
      <c r="AG6" s="152" t="s">
        <v>55</v>
      </c>
      <c r="AH6" s="152"/>
      <c r="AI6" s="153"/>
      <c r="AJ6" s="151" t="s">
        <v>56</v>
      </c>
      <c r="AK6" s="152"/>
      <c r="AL6" s="153"/>
      <c r="AM6" s="133" t="s">
        <v>17</v>
      </c>
      <c r="AN6" s="134"/>
      <c r="AO6" s="134"/>
      <c r="AP6" s="135"/>
      <c r="AQ6" s="4"/>
      <c r="AR6" s="167" t="s">
        <v>54</v>
      </c>
      <c r="AS6" s="168"/>
      <c r="AT6" s="169"/>
      <c r="AU6" s="152" t="s">
        <v>55</v>
      </c>
      <c r="AV6" s="152"/>
      <c r="AW6" s="153"/>
      <c r="AX6" s="151" t="s">
        <v>56</v>
      </c>
      <c r="AY6" s="152"/>
      <c r="AZ6" s="153"/>
      <c r="BA6" s="133" t="s">
        <v>17</v>
      </c>
      <c r="BB6" s="134"/>
      <c r="BC6" s="134"/>
      <c r="BD6" s="135"/>
      <c r="BE6" s="4"/>
      <c r="BF6" s="167" t="s">
        <v>54</v>
      </c>
      <c r="BG6" s="168"/>
      <c r="BH6" s="169"/>
      <c r="BI6" s="152" t="s">
        <v>55</v>
      </c>
      <c r="BJ6" s="152"/>
      <c r="BK6" s="153"/>
      <c r="BL6" s="151" t="s">
        <v>56</v>
      </c>
      <c r="BM6" s="152"/>
      <c r="BN6" s="153"/>
      <c r="BO6" s="133" t="s">
        <v>17</v>
      </c>
      <c r="BP6" s="134"/>
      <c r="BQ6" s="134"/>
      <c r="BR6" s="135"/>
      <c r="BS6" s="4"/>
      <c r="BT6" s="167" t="s">
        <v>54</v>
      </c>
      <c r="BU6" s="168"/>
      <c r="BV6" s="169"/>
      <c r="BW6" s="152" t="s">
        <v>55</v>
      </c>
      <c r="BX6" s="152"/>
      <c r="BY6" s="153"/>
      <c r="BZ6" s="151" t="s">
        <v>56</v>
      </c>
      <c r="CA6" s="152"/>
      <c r="CB6" s="153"/>
      <c r="CC6" s="133" t="s">
        <v>17</v>
      </c>
      <c r="CD6" s="134"/>
      <c r="CE6" s="134"/>
      <c r="CF6" s="135"/>
      <c r="CG6" s="4"/>
      <c r="CH6" s="167" t="s">
        <v>54</v>
      </c>
      <c r="CI6" s="168"/>
      <c r="CJ6" s="169"/>
      <c r="CK6" s="151" t="s">
        <v>55</v>
      </c>
      <c r="CL6" s="152"/>
      <c r="CM6" s="153"/>
      <c r="CN6" s="151" t="s">
        <v>56</v>
      </c>
      <c r="CO6" s="152"/>
      <c r="CP6" s="153"/>
      <c r="CQ6" s="133" t="s">
        <v>17</v>
      </c>
      <c r="CR6" s="134"/>
      <c r="CS6" s="134"/>
      <c r="CT6" s="135"/>
      <c r="CU6" s="4"/>
      <c r="CV6" s="167" t="s">
        <v>54</v>
      </c>
      <c r="CW6" s="168"/>
      <c r="CX6" s="169"/>
      <c r="CY6" s="151" t="s">
        <v>55</v>
      </c>
      <c r="CZ6" s="152"/>
      <c r="DA6" s="153"/>
      <c r="DB6" s="151" t="s">
        <v>56</v>
      </c>
      <c r="DC6" s="152"/>
      <c r="DD6" s="153"/>
      <c r="DE6" s="133" t="s">
        <v>17</v>
      </c>
      <c r="DF6" s="134"/>
      <c r="DG6" s="134"/>
      <c r="DH6" s="135"/>
      <c r="DI6" s="4"/>
      <c r="DJ6" s="4"/>
      <c r="DK6" s="167" t="s">
        <v>54</v>
      </c>
      <c r="DL6" s="168"/>
      <c r="DM6" s="169"/>
      <c r="DN6" s="151" t="s">
        <v>55</v>
      </c>
      <c r="DO6" s="152"/>
      <c r="DP6" s="153"/>
      <c r="DQ6" s="151" t="s">
        <v>56</v>
      </c>
      <c r="DR6" s="152"/>
      <c r="DS6" s="153"/>
      <c r="DT6" s="133" t="s">
        <v>17</v>
      </c>
      <c r="DU6" s="134"/>
      <c r="DV6" s="134"/>
      <c r="DW6" s="135"/>
      <c r="DX6" s="4"/>
      <c r="DY6" s="167" t="s">
        <v>54</v>
      </c>
      <c r="DZ6" s="168"/>
      <c r="EA6" s="169"/>
      <c r="EB6" s="151" t="s">
        <v>55</v>
      </c>
      <c r="EC6" s="152"/>
      <c r="ED6" s="153"/>
      <c r="EE6" s="151" t="s">
        <v>56</v>
      </c>
      <c r="EF6" s="152"/>
      <c r="EG6" s="153"/>
      <c r="EH6" s="133" t="s">
        <v>17</v>
      </c>
      <c r="EI6" s="134"/>
      <c r="EJ6" s="134"/>
      <c r="EK6" s="135"/>
      <c r="EL6" s="4"/>
      <c r="EM6" s="167" t="s">
        <v>54</v>
      </c>
      <c r="EN6" s="168"/>
      <c r="EO6" s="169"/>
      <c r="EP6" s="151" t="s">
        <v>55</v>
      </c>
      <c r="EQ6" s="152"/>
      <c r="ER6" s="153"/>
      <c r="ES6" s="151" t="s">
        <v>56</v>
      </c>
      <c r="ET6" s="152"/>
      <c r="EU6" s="153"/>
      <c r="EV6" s="133" t="s">
        <v>17</v>
      </c>
      <c r="EW6" s="134"/>
      <c r="EX6" s="134"/>
      <c r="EY6" s="135"/>
      <c r="EZ6" s="4"/>
      <c r="FA6" s="167" t="s">
        <v>54</v>
      </c>
      <c r="FB6" s="168"/>
      <c r="FC6" s="169"/>
      <c r="FD6" s="151" t="s">
        <v>55</v>
      </c>
      <c r="FE6" s="152"/>
      <c r="FF6" s="153"/>
      <c r="FG6" s="151" t="s">
        <v>56</v>
      </c>
      <c r="FH6" s="152"/>
      <c r="FI6" s="153"/>
      <c r="FJ6" s="133" t="s">
        <v>17</v>
      </c>
      <c r="FK6" s="134"/>
      <c r="FL6" s="134"/>
      <c r="FM6" s="135"/>
      <c r="FN6" s="4"/>
      <c r="FO6" s="167" t="s">
        <v>54</v>
      </c>
      <c r="FP6" s="168"/>
      <c r="FQ6" s="169"/>
      <c r="FR6" s="151" t="s">
        <v>55</v>
      </c>
      <c r="FS6" s="152"/>
      <c r="FT6" s="153"/>
      <c r="FU6" s="151" t="s">
        <v>56</v>
      </c>
      <c r="FV6" s="152"/>
      <c r="FW6" s="153"/>
      <c r="FX6" s="133" t="s">
        <v>17</v>
      </c>
      <c r="FY6" s="134"/>
      <c r="FZ6" s="134"/>
      <c r="GA6" s="135"/>
      <c r="GB6" s="4"/>
      <c r="GC6" s="167" t="s">
        <v>54</v>
      </c>
      <c r="GD6" s="168"/>
      <c r="GE6" s="169"/>
      <c r="GF6" s="151" t="s">
        <v>55</v>
      </c>
      <c r="GG6" s="152"/>
      <c r="GH6" s="153"/>
      <c r="GI6" s="151" t="s">
        <v>56</v>
      </c>
      <c r="GJ6" s="152"/>
      <c r="GK6" s="153"/>
      <c r="GL6" s="133" t="s">
        <v>17</v>
      </c>
      <c r="GM6" s="134"/>
      <c r="GN6" s="135"/>
      <c r="GO6" s="4"/>
      <c r="GP6" s="167" t="s">
        <v>54</v>
      </c>
      <c r="GQ6" s="168"/>
      <c r="GR6" s="169"/>
      <c r="GS6" s="151" t="s">
        <v>55</v>
      </c>
      <c r="GT6" s="152"/>
      <c r="GU6" s="153"/>
      <c r="GV6" s="151" t="s">
        <v>56</v>
      </c>
      <c r="GW6" s="152"/>
      <c r="GX6" s="153"/>
      <c r="GY6" s="133" t="s">
        <v>17</v>
      </c>
      <c r="GZ6" s="134"/>
      <c r="HA6" s="135"/>
      <c r="HB6" s="4"/>
      <c r="HC6" s="167" t="s">
        <v>54</v>
      </c>
      <c r="HD6" s="168"/>
      <c r="HE6" s="169"/>
      <c r="HF6" s="151" t="s">
        <v>55</v>
      </c>
      <c r="HG6" s="152"/>
      <c r="HH6" s="153"/>
      <c r="HI6" s="151" t="s">
        <v>56</v>
      </c>
      <c r="HJ6" s="152"/>
      <c r="HK6" s="153"/>
      <c r="HL6" s="133" t="s">
        <v>17</v>
      </c>
      <c r="HM6" s="134"/>
      <c r="HN6" s="135"/>
      <c r="HO6" s="4"/>
      <c r="HP6" s="167" t="s">
        <v>54</v>
      </c>
      <c r="HQ6" s="168"/>
      <c r="HR6" s="169"/>
      <c r="HS6" s="151" t="s">
        <v>55</v>
      </c>
      <c r="HT6" s="152"/>
      <c r="HU6" s="153"/>
      <c r="HV6" s="151" t="s">
        <v>56</v>
      </c>
      <c r="HW6" s="152"/>
      <c r="HX6" s="153"/>
      <c r="HY6" s="133" t="s">
        <v>17</v>
      </c>
      <c r="HZ6" s="134"/>
      <c r="IA6" s="135"/>
      <c r="IB6" s="4"/>
      <c r="IC6" s="167" t="s">
        <v>54</v>
      </c>
      <c r="ID6" s="168"/>
      <c r="IE6" s="169"/>
      <c r="IF6" s="151" t="s">
        <v>55</v>
      </c>
      <c r="IG6" s="152"/>
      <c r="IH6" s="153"/>
      <c r="II6" s="151" t="s">
        <v>56</v>
      </c>
      <c r="IJ6" s="152"/>
      <c r="IK6" s="153"/>
      <c r="IL6" s="133" t="s">
        <v>17</v>
      </c>
      <c r="IM6" s="134"/>
      <c r="IN6" s="135"/>
      <c r="IO6" s="4"/>
    </row>
    <row r="7" spans="1:249" ht="15.75" customHeight="1" thickBot="1" x14ac:dyDescent="0.3">
      <c r="A7" s="1"/>
      <c r="B7" s="170"/>
      <c r="C7" s="171"/>
      <c r="D7" s="172"/>
      <c r="E7" s="155"/>
      <c r="F7" s="155"/>
      <c r="G7" s="156"/>
      <c r="H7" s="131"/>
      <c r="I7" s="132"/>
      <c r="J7" s="165"/>
      <c r="K7" s="136"/>
      <c r="L7" s="137"/>
      <c r="M7" s="137"/>
      <c r="N7" s="147"/>
      <c r="O7" s="1"/>
      <c r="P7" s="170"/>
      <c r="Q7" s="171"/>
      <c r="R7" s="172"/>
      <c r="S7" s="154"/>
      <c r="T7" s="155"/>
      <c r="U7" s="156"/>
      <c r="V7" s="131"/>
      <c r="W7" s="132"/>
      <c r="X7" s="165"/>
      <c r="Y7" s="136"/>
      <c r="Z7" s="137"/>
      <c r="AA7" s="137"/>
      <c r="AB7" s="147"/>
      <c r="AC7" s="1"/>
      <c r="AD7" s="170"/>
      <c r="AE7" s="171"/>
      <c r="AF7" s="172"/>
      <c r="AG7" s="155"/>
      <c r="AH7" s="155"/>
      <c r="AI7" s="156"/>
      <c r="AJ7" s="131"/>
      <c r="AK7" s="132"/>
      <c r="AL7" s="165"/>
      <c r="AM7" s="136"/>
      <c r="AN7" s="137"/>
      <c r="AO7" s="137"/>
      <c r="AP7" s="147"/>
      <c r="AQ7" s="1"/>
      <c r="AR7" s="170"/>
      <c r="AS7" s="171"/>
      <c r="AT7" s="172"/>
      <c r="AU7" s="155"/>
      <c r="AV7" s="155"/>
      <c r="AW7" s="156"/>
      <c r="AX7" s="131"/>
      <c r="AY7" s="132"/>
      <c r="AZ7" s="165"/>
      <c r="BA7" s="136"/>
      <c r="BB7" s="137"/>
      <c r="BC7" s="137"/>
      <c r="BD7" s="147"/>
      <c r="BE7" s="1"/>
      <c r="BF7" s="170"/>
      <c r="BG7" s="171"/>
      <c r="BH7" s="172"/>
      <c r="BI7" s="155"/>
      <c r="BJ7" s="155"/>
      <c r="BK7" s="156"/>
      <c r="BL7" s="131"/>
      <c r="BM7" s="132"/>
      <c r="BN7" s="165"/>
      <c r="BO7" s="136"/>
      <c r="BP7" s="137"/>
      <c r="BQ7" s="137"/>
      <c r="BR7" s="147"/>
      <c r="BS7" s="1"/>
      <c r="BT7" s="170"/>
      <c r="BU7" s="171"/>
      <c r="BV7" s="172"/>
      <c r="BW7" s="155"/>
      <c r="BX7" s="155"/>
      <c r="BY7" s="156"/>
      <c r="BZ7" s="131"/>
      <c r="CA7" s="132"/>
      <c r="CB7" s="165"/>
      <c r="CC7" s="136"/>
      <c r="CD7" s="137"/>
      <c r="CE7" s="137"/>
      <c r="CF7" s="147"/>
      <c r="CG7" s="1"/>
      <c r="CH7" s="170"/>
      <c r="CI7" s="171"/>
      <c r="CJ7" s="172"/>
      <c r="CK7" s="154"/>
      <c r="CL7" s="155"/>
      <c r="CM7" s="156"/>
      <c r="CN7" s="131"/>
      <c r="CO7" s="132"/>
      <c r="CP7" s="165"/>
      <c r="CQ7" s="136"/>
      <c r="CR7" s="137"/>
      <c r="CS7" s="137"/>
      <c r="CT7" s="147"/>
      <c r="CU7" s="1"/>
      <c r="CV7" s="170"/>
      <c r="CW7" s="171"/>
      <c r="CX7" s="172"/>
      <c r="CY7" s="154"/>
      <c r="CZ7" s="155"/>
      <c r="DA7" s="156"/>
      <c r="DB7" s="131"/>
      <c r="DC7" s="132"/>
      <c r="DD7" s="165"/>
      <c r="DE7" s="136"/>
      <c r="DF7" s="137"/>
      <c r="DG7" s="137"/>
      <c r="DH7" s="147"/>
      <c r="DI7" s="1"/>
      <c r="DJ7" s="1"/>
      <c r="DK7" s="170"/>
      <c r="DL7" s="171"/>
      <c r="DM7" s="172"/>
      <c r="DN7" s="154"/>
      <c r="DO7" s="155"/>
      <c r="DP7" s="156"/>
      <c r="DQ7" s="131"/>
      <c r="DR7" s="132"/>
      <c r="DS7" s="165"/>
      <c r="DT7" s="136"/>
      <c r="DU7" s="137"/>
      <c r="DV7" s="137"/>
      <c r="DW7" s="147"/>
      <c r="DX7" s="1"/>
      <c r="DY7" s="170"/>
      <c r="DZ7" s="171"/>
      <c r="EA7" s="172"/>
      <c r="EB7" s="154"/>
      <c r="EC7" s="155"/>
      <c r="ED7" s="156"/>
      <c r="EE7" s="131"/>
      <c r="EF7" s="132"/>
      <c r="EG7" s="165"/>
      <c r="EH7" s="136"/>
      <c r="EI7" s="137"/>
      <c r="EJ7" s="137"/>
      <c r="EK7" s="147"/>
      <c r="EL7" s="1"/>
      <c r="EM7" s="170"/>
      <c r="EN7" s="171"/>
      <c r="EO7" s="172"/>
      <c r="EP7" s="154"/>
      <c r="EQ7" s="155"/>
      <c r="ER7" s="156"/>
      <c r="ES7" s="131"/>
      <c r="ET7" s="132"/>
      <c r="EU7" s="165"/>
      <c r="EV7" s="136"/>
      <c r="EW7" s="137"/>
      <c r="EX7" s="137"/>
      <c r="EY7" s="147"/>
      <c r="EZ7" s="1"/>
      <c r="FA7" s="170"/>
      <c r="FB7" s="171"/>
      <c r="FC7" s="172"/>
      <c r="FD7" s="154"/>
      <c r="FE7" s="155"/>
      <c r="FF7" s="156"/>
      <c r="FG7" s="131"/>
      <c r="FH7" s="132"/>
      <c r="FI7" s="165"/>
      <c r="FJ7" s="136"/>
      <c r="FK7" s="137"/>
      <c r="FL7" s="137"/>
      <c r="FM7" s="147"/>
      <c r="FN7" s="1"/>
      <c r="FO7" s="170"/>
      <c r="FP7" s="171"/>
      <c r="FQ7" s="172"/>
      <c r="FR7" s="154"/>
      <c r="FS7" s="155"/>
      <c r="FT7" s="156"/>
      <c r="FU7" s="131"/>
      <c r="FV7" s="132"/>
      <c r="FW7" s="165"/>
      <c r="FX7" s="136"/>
      <c r="FY7" s="137"/>
      <c r="FZ7" s="137"/>
      <c r="GA7" s="147"/>
      <c r="GB7" s="1"/>
      <c r="GC7" s="170"/>
      <c r="GD7" s="171"/>
      <c r="GE7" s="172"/>
      <c r="GF7" s="154"/>
      <c r="GG7" s="155"/>
      <c r="GH7" s="156"/>
      <c r="GI7" s="131"/>
      <c r="GJ7" s="132"/>
      <c r="GK7" s="165"/>
      <c r="GL7" s="136"/>
      <c r="GM7" s="137"/>
      <c r="GN7" s="147"/>
      <c r="GO7" s="1"/>
      <c r="GP7" s="170"/>
      <c r="GQ7" s="171"/>
      <c r="GR7" s="172"/>
      <c r="GS7" s="154"/>
      <c r="GT7" s="155"/>
      <c r="GU7" s="156"/>
      <c r="GV7" s="131"/>
      <c r="GW7" s="132"/>
      <c r="GX7" s="165"/>
      <c r="GY7" s="136"/>
      <c r="GZ7" s="137"/>
      <c r="HA7" s="147"/>
      <c r="HB7" s="1"/>
      <c r="HC7" s="170"/>
      <c r="HD7" s="171"/>
      <c r="HE7" s="172"/>
      <c r="HF7" s="154"/>
      <c r="HG7" s="155"/>
      <c r="HH7" s="156"/>
      <c r="HI7" s="131"/>
      <c r="HJ7" s="132"/>
      <c r="HK7" s="165"/>
      <c r="HL7" s="136"/>
      <c r="HM7" s="137"/>
      <c r="HN7" s="147"/>
      <c r="HO7" s="1"/>
      <c r="HP7" s="170"/>
      <c r="HQ7" s="171"/>
      <c r="HR7" s="172"/>
      <c r="HS7" s="154"/>
      <c r="HT7" s="155"/>
      <c r="HU7" s="156"/>
      <c r="HV7" s="131"/>
      <c r="HW7" s="132"/>
      <c r="HX7" s="165"/>
      <c r="HY7" s="136"/>
      <c r="HZ7" s="137"/>
      <c r="IA7" s="147"/>
      <c r="IB7" s="1"/>
      <c r="IC7" s="170"/>
      <c r="ID7" s="171"/>
      <c r="IE7" s="172"/>
      <c r="IF7" s="154"/>
      <c r="IG7" s="155"/>
      <c r="IH7" s="156"/>
      <c r="II7" s="131"/>
      <c r="IJ7" s="132"/>
      <c r="IK7" s="165"/>
      <c r="IL7" s="136"/>
      <c r="IM7" s="137"/>
      <c r="IN7" s="147"/>
      <c r="IO7" s="1"/>
    </row>
    <row r="8" spans="1:249" ht="72.599999999999994" customHeight="1" thickBot="1" x14ac:dyDescent="0.3">
      <c r="A8" s="1"/>
      <c r="B8" s="6" t="s">
        <v>18</v>
      </c>
      <c r="C8" s="7" t="s">
        <v>19</v>
      </c>
      <c r="D8" s="8" t="s">
        <v>20</v>
      </c>
      <c r="E8" s="26" t="s">
        <v>57</v>
      </c>
      <c r="F8" s="27" t="s">
        <v>58</v>
      </c>
      <c r="G8" s="28" t="s">
        <v>59</v>
      </c>
      <c r="H8" s="29" t="s">
        <v>56</v>
      </c>
      <c r="I8" s="27" t="s">
        <v>60</v>
      </c>
      <c r="J8" s="8" t="s">
        <v>61</v>
      </c>
      <c r="K8" s="163" t="s">
        <v>21</v>
      </c>
      <c r="L8" s="164"/>
      <c r="M8" s="7"/>
      <c r="N8" s="8" t="s">
        <v>22</v>
      </c>
      <c r="O8" s="1"/>
      <c r="P8" s="6" t="s">
        <v>18</v>
      </c>
      <c r="Q8" s="7" t="s">
        <v>19</v>
      </c>
      <c r="R8" s="8" t="s">
        <v>20</v>
      </c>
      <c r="S8" s="29" t="s">
        <v>57</v>
      </c>
      <c r="T8" s="27" t="s">
        <v>58</v>
      </c>
      <c r="U8" s="28" t="s">
        <v>59</v>
      </c>
      <c r="V8" s="29" t="s">
        <v>56</v>
      </c>
      <c r="W8" s="27" t="s">
        <v>60</v>
      </c>
      <c r="X8" s="8" t="s">
        <v>61</v>
      </c>
      <c r="Y8" s="163" t="s">
        <v>21</v>
      </c>
      <c r="Z8" s="164"/>
      <c r="AA8" s="7"/>
      <c r="AB8" s="8" t="s">
        <v>22</v>
      </c>
      <c r="AC8" s="1"/>
      <c r="AD8" s="6" t="s">
        <v>18</v>
      </c>
      <c r="AE8" s="7" t="s">
        <v>19</v>
      </c>
      <c r="AF8" s="8" t="s">
        <v>20</v>
      </c>
      <c r="AG8" s="26" t="s">
        <v>57</v>
      </c>
      <c r="AH8" s="27" t="s">
        <v>58</v>
      </c>
      <c r="AI8" s="28" t="s">
        <v>59</v>
      </c>
      <c r="AJ8" s="29" t="s">
        <v>56</v>
      </c>
      <c r="AK8" s="27" t="s">
        <v>60</v>
      </c>
      <c r="AL8" s="8" t="s">
        <v>61</v>
      </c>
      <c r="AM8" s="163" t="s">
        <v>21</v>
      </c>
      <c r="AN8" s="164"/>
      <c r="AO8" s="7"/>
      <c r="AP8" s="8" t="s">
        <v>22</v>
      </c>
      <c r="AQ8" s="1"/>
      <c r="AR8" s="6" t="s">
        <v>18</v>
      </c>
      <c r="AS8" s="7" t="s">
        <v>19</v>
      </c>
      <c r="AT8" s="8" t="s">
        <v>20</v>
      </c>
      <c r="AU8" s="26" t="s">
        <v>57</v>
      </c>
      <c r="AV8" s="27" t="s">
        <v>58</v>
      </c>
      <c r="AW8" s="28" t="s">
        <v>59</v>
      </c>
      <c r="AX8" s="29" t="s">
        <v>56</v>
      </c>
      <c r="AY8" s="27" t="s">
        <v>60</v>
      </c>
      <c r="AZ8" s="8" t="s">
        <v>61</v>
      </c>
      <c r="BA8" s="163" t="s">
        <v>21</v>
      </c>
      <c r="BB8" s="164"/>
      <c r="BC8" s="7"/>
      <c r="BD8" s="8" t="s">
        <v>22</v>
      </c>
      <c r="BE8" s="1"/>
      <c r="BF8" s="6" t="s">
        <v>18</v>
      </c>
      <c r="BG8" s="7" t="s">
        <v>19</v>
      </c>
      <c r="BH8" s="8" t="s">
        <v>20</v>
      </c>
      <c r="BI8" s="106" t="s">
        <v>57</v>
      </c>
      <c r="BJ8" s="107" t="s">
        <v>58</v>
      </c>
      <c r="BK8" s="108" t="s">
        <v>59</v>
      </c>
      <c r="BL8" s="29" t="s">
        <v>56</v>
      </c>
      <c r="BM8" s="27" t="s">
        <v>60</v>
      </c>
      <c r="BN8" s="8" t="s">
        <v>61</v>
      </c>
      <c r="BO8" s="163" t="s">
        <v>21</v>
      </c>
      <c r="BP8" s="164"/>
      <c r="BQ8" s="7"/>
      <c r="BR8" s="8" t="s">
        <v>22</v>
      </c>
      <c r="BS8" s="1"/>
      <c r="BT8" s="6" t="s">
        <v>18</v>
      </c>
      <c r="BU8" s="7" t="s">
        <v>19</v>
      </c>
      <c r="BV8" s="8" t="s">
        <v>20</v>
      </c>
      <c r="BW8" s="106" t="s">
        <v>57</v>
      </c>
      <c r="BX8" s="107" t="s">
        <v>58</v>
      </c>
      <c r="BY8" s="108" t="s">
        <v>59</v>
      </c>
      <c r="BZ8" s="29" t="s">
        <v>56</v>
      </c>
      <c r="CA8" s="27" t="s">
        <v>60</v>
      </c>
      <c r="CB8" s="8" t="s">
        <v>61</v>
      </c>
      <c r="CC8" s="163" t="s">
        <v>21</v>
      </c>
      <c r="CD8" s="164"/>
      <c r="CE8" s="7"/>
      <c r="CF8" s="8" t="s">
        <v>22</v>
      </c>
      <c r="CG8" s="1"/>
      <c r="CH8" s="6" t="s">
        <v>18</v>
      </c>
      <c r="CI8" s="7" t="s">
        <v>19</v>
      </c>
      <c r="CJ8" s="8" t="s">
        <v>20</v>
      </c>
      <c r="CK8" s="29" t="s">
        <v>57</v>
      </c>
      <c r="CL8" s="27" t="s">
        <v>58</v>
      </c>
      <c r="CM8" s="28" t="s">
        <v>59</v>
      </c>
      <c r="CN8" s="29" t="s">
        <v>56</v>
      </c>
      <c r="CO8" s="27" t="s">
        <v>60</v>
      </c>
      <c r="CP8" s="8" t="s">
        <v>61</v>
      </c>
      <c r="CQ8" s="163" t="s">
        <v>21</v>
      </c>
      <c r="CR8" s="164"/>
      <c r="CS8" s="7"/>
      <c r="CT8" s="8" t="s">
        <v>22</v>
      </c>
      <c r="CU8" s="1"/>
      <c r="CV8" s="6" t="s">
        <v>18</v>
      </c>
      <c r="CW8" s="7" t="s">
        <v>19</v>
      </c>
      <c r="CX8" s="8" t="s">
        <v>20</v>
      </c>
      <c r="CY8" s="29" t="s">
        <v>57</v>
      </c>
      <c r="CZ8" s="27" t="s">
        <v>58</v>
      </c>
      <c r="DA8" s="28" t="s">
        <v>59</v>
      </c>
      <c r="DB8" s="29" t="s">
        <v>56</v>
      </c>
      <c r="DC8" s="27" t="s">
        <v>60</v>
      </c>
      <c r="DD8" s="8" t="s">
        <v>61</v>
      </c>
      <c r="DE8" s="163" t="s">
        <v>21</v>
      </c>
      <c r="DF8" s="164"/>
      <c r="DG8" s="7"/>
      <c r="DH8" s="8" t="s">
        <v>22</v>
      </c>
      <c r="DI8" s="1"/>
      <c r="DJ8" s="1"/>
      <c r="DK8" s="6" t="s">
        <v>18</v>
      </c>
      <c r="DL8" s="7" t="s">
        <v>19</v>
      </c>
      <c r="DM8" s="8" t="s">
        <v>20</v>
      </c>
      <c r="DN8" s="29" t="s">
        <v>57</v>
      </c>
      <c r="DO8" s="27" t="s">
        <v>58</v>
      </c>
      <c r="DP8" s="28" t="s">
        <v>59</v>
      </c>
      <c r="DQ8" s="29" t="s">
        <v>56</v>
      </c>
      <c r="DR8" s="27" t="s">
        <v>60</v>
      </c>
      <c r="DS8" s="28" t="s">
        <v>61</v>
      </c>
      <c r="DT8" s="163" t="s">
        <v>21</v>
      </c>
      <c r="DU8" s="164"/>
      <c r="DV8" s="7"/>
      <c r="DW8" s="8" t="s">
        <v>22</v>
      </c>
      <c r="DX8" s="1"/>
      <c r="DY8" s="6" t="s">
        <v>18</v>
      </c>
      <c r="DZ8" s="7" t="s">
        <v>19</v>
      </c>
      <c r="EA8" s="8" t="s">
        <v>20</v>
      </c>
      <c r="EB8" s="29" t="s">
        <v>57</v>
      </c>
      <c r="EC8" s="27" t="s">
        <v>58</v>
      </c>
      <c r="ED8" s="28" t="s">
        <v>59</v>
      </c>
      <c r="EE8" s="29" t="s">
        <v>56</v>
      </c>
      <c r="EF8" s="27" t="s">
        <v>60</v>
      </c>
      <c r="EG8" s="28" t="s">
        <v>61</v>
      </c>
      <c r="EH8" s="163" t="s">
        <v>21</v>
      </c>
      <c r="EI8" s="164"/>
      <c r="EJ8" s="7"/>
      <c r="EK8" s="8" t="s">
        <v>22</v>
      </c>
      <c r="EL8" s="1"/>
      <c r="EM8" s="6" t="s">
        <v>18</v>
      </c>
      <c r="EN8" s="7" t="s">
        <v>19</v>
      </c>
      <c r="EO8" s="8" t="s">
        <v>20</v>
      </c>
      <c r="EP8" s="29" t="s">
        <v>57</v>
      </c>
      <c r="EQ8" s="27" t="s">
        <v>58</v>
      </c>
      <c r="ER8" s="28" t="s">
        <v>59</v>
      </c>
      <c r="ES8" s="29" t="s">
        <v>56</v>
      </c>
      <c r="ET8" s="27" t="s">
        <v>60</v>
      </c>
      <c r="EU8" s="28" t="s">
        <v>61</v>
      </c>
      <c r="EV8" s="163" t="s">
        <v>21</v>
      </c>
      <c r="EW8" s="164"/>
      <c r="EX8" s="7"/>
      <c r="EY8" s="8" t="s">
        <v>22</v>
      </c>
      <c r="EZ8" s="1"/>
      <c r="FA8" s="6" t="s">
        <v>18</v>
      </c>
      <c r="FB8" s="7" t="s">
        <v>19</v>
      </c>
      <c r="FC8" s="8" t="s">
        <v>20</v>
      </c>
      <c r="FD8" s="29" t="s">
        <v>57</v>
      </c>
      <c r="FE8" s="27" t="s">
        <v>58</v>
      </c>
      <c r="FF8" s="28" t="s">
        <v>59</v>
      </c>
      <c r="FG8" s="29" t="s">
        <v>56</v>
      </c>
      <c r="FH8" s="27" t="s">
        <v>60</v>
      </c>
      <c r="FI8" s="28" t="s">
        <v>61</v>
      </c>
      <c r="FJ8" s="163" t="s">
        <v>21</v>
      </c>
      <c r="FK8" s="164"/>
      <c r="FL8" s="7"/>
      <c r="FM8" s="8" t="s">
        <v>22</v>
      </c>
      <c r="FN8" s="1"/>
      <c r="FO8" s="6" t="s">
        <v>18</v>
      </c>
      <c r="FP8" s="7" t="s">
        <v>19</v>
      </c>
      <c r="FQ8" s="8" t="s">
        <v>20</v>
      </c>
      <c r="FR8" s="29" t="s">
        <v>57</v>
      </c>
      <c r="FS8" s="27" t="s">
        <v>58</v>
      </c>
      <c r="FT8" s="28" t="s">
        <v>59</v>
      </c>
      <c r="FU8" s="29" t="s">
        <v>56</v>
      </c>
      <c r="FV8" s="27" t="s">
        <v>60</v>
      </c>
      <c r="FW8" s="28" t="s">
        <v>61</v>
      </c>
      <c r="FX8" s="163" t="s">
        <v>21</v>
      </c>
      <c r="FY8" s="164"/>
      <c r="FZ8" s="7"/>
      <c r="GA8" s="8" t="s">
        <v>22</v>
      </c>
      <c r="GB8" s="1"/>
      <c r="GC8" s="6" t="s">
        <v>18</v>
      </c>
      <c r="GD8" s="7" t="s">
        <v>19</v>
      </c>
      <c r="GE8" s="8" t="s">
        <v>20</v>
      </c>
      <c r="GF8" s="29" t="s">
        <v>57</v>
      </c>
      <c r="GG8" s="27" t="s">
        <v>58</v>
      </c>
      <c r="GH8" s="28" t="s">
        <v>59</v>
      </c>
      <c r="GI8" s="29" t="s">
        <v>56</v>
      </c>
      <c r="GJ8" s="27" t="s">
        <v>60</v>
      </c>
      <c r="GK8" s="28" t="s">
        <v>61</v>
      </c>
      <c r="GL8" s="113" t="s">
        <v>21</v>
      </c>
      <c r="GM8" s="7"/>
      <c r="GN8" s="8" t="s">
        <v>22</v>
      </c>
      <c r="GO8" s="1"/>
      <c r="GP8" s="6" t="s">
        <v>18</v>
      </c>
      <c r="GQ8" s="7" t="s">
        <v>19</v>
      </c>
      <c r="GR8" s="8" t="s">
        <v>20</v>
      </c>
      <c r="GS8" s="29" t="s">
        <v>57</v>
      </c>
      <c r="GT8" s="27" t="s">
        <v>58</v>
      </c>
      <c r="GU8" s="28" t="s">
        <v>59</v>
      </c>
      <c r="GV8" s="29" t="s">
        <v>56</v>
      </c>
      <c r="GW8" s="27" t="s">
        <v>60</v>
      </c>
      <c r="GX8" s="28" t="s">
        <v>61</v>
      </c>
      <c r="GY8" s="113" t="s">
        <v>21</v>
      </c>
      <c r="GZ8" s="7"/>
      <c r="HA8" s="8" t="s">
        <v>22</v>
      </c>
      <c r="HB8" s="1"/>
      <c r="HC8" s="6" t="s">
        <v>18</v>
      </c>
      <c r="HD8" s="7" t="s">
        <v>19</v>
      </c>
      <c r="HE8" s="8" t="s">
        <v>20</v>
      </c>
      <c r="HF8" s="29" t="s">
        <v>57</v>
      </c>
      <c r="HG8" s="27" t="s">
        <v>58</v>
      </c>
      <c r="HH8" s="28" t="s">
        <v>59</v>
      </c>
      <c r="HI8" s="29" t="s">
        <v>56</v>
      </c>
      <c r="HJ8" s="27" t="s">
        <v>60</v>
      </c>
      <c r="HK8" s="28" t="s">
        <v>61</v>
      </c>
      <c r="HL8" s="113" t="s">
        <v>21</v>
      </c>
      <c r="HM8" s="7"/>
      <c r="HN8" s="8" t="s">
        <v>22</v>
      </c>
      <c r="HO8" s="1"/>
      <c r="HP8" s="6" t="s">
        <v>18</v>
      </c>
      <c r="HQ8" s="7" t="s">
        <v>19</v>
      </c>
      <c r="HR8" s="8" t="s">
        <v>20</v>
      </c>
      <c r="HS8" s="29" t="s">
        <v>57</v>
      </c>
      <c r="HT8" s="27" t="s">
        <v>58</v>
      </c>
      <c r="HU8" s="28" t="s">
        <v>59</v>
      </c>
      <c r="HV8" s="29" t="s">
        <v>56</v>
      </c>
      <c r="HW8" s="27" t="s">
        <v>60</v>
      </c>
      <c r="HX8" s="28" t="s">
        <v>61</v>
      </c>
      <c r="HY8" s="113" t="s">
        <v>21</v>
      </c>
      <c r="HZ8" s="7"/>
      <c r="IA8" s="8" t="s">
        <v>22</v>
      </c>
      <c r="IB8" s="1"/>
      <c r="IC8" s="120" t="s">
        <v>18</v>
      </c>
      <c r="ID8" s="121" t="s">
        <v>19</v>
      </c>
      <c r="IE8" s="8" t="s">
        <v>20</v>
      </c>
      <c r="IF8" s="29" t="s">
        <v>57</v>
      </c>
      <c r="IG8" s="27" t="s">
        <v>58</v>
      </c>
      <c r="IH8" s="28" t="s">
        <v>59</v>
      </c>
      <c r="II8" s="29" t="s">
        <v>56</v>
      </c>
      <c r="IJ8" s="27" t="s">
        <v>60</v>
      </c>
      <c r="IK8" s="28" t="s">
        <v>61</v>
      </c>
      <c r="IL8" s="113" t="s">
        <v>21</v>
      </c>
      <c r="IM8" s="121"/>
      <c r="IN8" s="8" t="s">
        <v>22</v>
      </c>
      <c r="IO8" s="1"/>
    </row>
    <row r="9" spans="1:249" x14ac:dyDescent="0.25">
      <c r="A9" s="1"/>
      <c r="B9" s="9" t="s">
        <v>23</v>
      </c>
      <c r="C9" s="3">
        <v>2</v>
      </c>
      <c r="D9" s="25">
        <v>160000</v>
      </c>
      <c r="E9" s="32">
        <v>3</v>
      </c>
      <c r="F9" s="3">
        <v>4</v>
      </c>
      <c r="G9" s="25">
        <v>406777.12</v>
      </c>
      <c r="H9" s="30">
        <v>1</v>
      </c>
      <c r="I9" s="31">
        <v>2</v>
      </c>
      <c r="J9" s="14">
        <v>246777.12</v>
      </c>
      <c r="K9" s="125">
        <v>7</v>
      </c>
      <c r="L9" s="126"/>
      <c r="M9" s="3"/>
      <c r="N9" s="14">
        <v>259565</v>
      </c>
      <c r="O9" s="20"/>
      <c r="P9" s="9" t="s">
        <v>23</v>
      </c>
      <c r="Q9" s="3">
        <v>2</v>
      </c>
      <c r="R9" s="25">
        <v>352286.32</v>
      </c>
      <c r="S9" s="32">
        <v>2</v>
      </c>
      <c r="T9" s="3">
        <v>2</v>
      </c>
      <c r="U9" s="33">
        <v>352286.32</v>
      </c>
      <c r="V9" s="31">
        <v>0</v>
      </c>
      <c r="W9" s="31">
        <v>0</v>
      </c>
      <c r="X9" s="14">
        <v>0</v>
      </c>
      <c r="Y9" s="125">
        <v>4</v>
      </c>
      <c r="Z9" s="126"/>
      <c r="AA9" s="3"/>
      <c r="AB9" s="10">
        <v>42612.23</v>
      </c>
      <c r="AC9" s="20"/>
      <c r="AD9" s="11" t="s">
        <v>23</v>
      </c>
      <c r="AE9" s="3">
        <v>0</v>
      </c>
      <c r="AF9" s="15">
        <v>0</v>
      </c>
      <c r="AG9" s="32">
        <v>0</v>
      </c>
      <c r="AH9" s="3">
        <v>0</v>
      </c>
      <c r="AI9" s="15">
        <v>0</v>
      </c>
      <c r="AJ9" s="34">
        <v>0</v>
      </c>
      <c r="AK9" s="31">
        <v>0</v>
      </c>
      <c r="AL9" s="15">
        <v>0</v>
      </c>
      <c r="AM9" s="174">
        <v>4</v>
      </c>
      <c r="AN9" s="126"/>
      <c r="AO9" s="3"/>
      <c r="AP9" s="15">
        <v>55200</v>
      </c>
      <c r="AQ9" s="20"/>
      <c r="AR9" s="11" t="s">
        <v>23</v>
      </c>
      <c r="AS9" s="3">
        <v>1</v>
      </c>
      <c r="AT9" s="25">
        <v>650000</v>
      </c>
      <c r="AU9" s="32">
        <v>1</v>
      </c>
      <c r="AV9" s="3">
        <v>1</v>
      </c>
      <c r="AW9" s="35">
        <v>650000</v>
      </c>
      <c r="AX9" s="31">
        <v>0</v>
      </c>
      <c r="AY9" s="31">
        <v>0</v>
      </c>
      <c r="AZ9" s="14">
        <v>0</v>
      </c>
      <c r="BA9" s="125">
        <v>5</v>
      </c>
      <c r="BB9" s="126"/>
      <c r="BC9" s="3"/>
      <c r="BD9" s="14">
        <v>45550</v>
      </c>
      <c r="BE9" s="20"/>
      <c r="BF9" s="9" t="s">
        <v>23</v>
      </c>
      <c r="BG9" s="3">
        <v>0</v>
      </c>
      <c r="BH9" s="25">
        <v>0</v>
      </c>
      <c r="BI9" s="36">
        <v>0</v>
      </c>
      <c r="BJ9" s="22">
        <v>0</v>
      </c>
      <c r="BK9" s="24">
        <v>0</v>
      </c>
      <c r="BL9" s="31">
        <v>0</v>
      </c>
      <c r="BM9" s="31">
        <v>0</v>
      </c>
      <c r="BN9" s="14">
        <v>0</v>
      </c>
      <c r="BO9" s="3"/>
      <c r="BP9" s="3">
        <v>5</v>
      </c>
      <c r="BQ9" s="3"/>
      <c r="BR9" s="14">
        <v>117500</v>
      </c>
      <c r="BS9" s="20"/>
      <c r="BT9" s="12" t="s">
        <v>23</v>
      </c>
      <c r="BU9" s="3">
        <v>2</v>
      </c>
      <c r="BV9" s="23">
        <v>296153</v>
      </c>
      <c r="BW9" s="37">
        <v>3</v>
      </c>
      <c r="BX9" s="3">
        <v>6</v>
      </c>
      <c r="BY9" s="14">
        <v>946153</v>
      </c>
      <c r="BZ9" s="31">
        <v>1</v>
      </c>
      <c r="CA9" s="31">
        <v>4</v>
      </c>
      <c r="CB9" s="14">
        <v>650000</v>
      </c>
      <c r="CC9" s="21"/>
      <c r="CD9" s="13">
        <v>5</v>
      </c>
      <c r="CE9" s="22"/>
      <c r="CF9" s="23">
        <v>58501</v>
      </c>
      <c r="CG9" s="20"/>
      <c r="CH9" s="12" t="s">
        <v>23</v>
      </c>
      <c r="CI9" s="3">
        <v>3</v>
      </c>
      <c r="CJ9" s="24">
        <v>427259.34</v>
      </c>
      <c r="CK9" s="32">
        <v>3</v>
      </c>
      <c r="CL9" s="3">
        <v>3</v>
      </c>
      <c r="CM9" s="15">
        <v>427259.34</v>
      </c>
      <c r="CN9" s="31">
        <v>0</v>
      </c>
      <c r="CO9" s="31">
        <v>0</v>
      </c>
      <c r="CP9" s="14">
        <v>0</v>
      </c>
      <c r="CQ9" s="21"/>
      <c r="CR9" s="13">
        <v>10</v>
      </c>
      <c r="CS9" s="22"/>
      <c r="CT9" s="23">
        <v>107700</v>
      </c>
      <c r="CU9" s="1"/>
      <c r="CV9" s="12" t="s">
        <v>23</v>
      </c>
      <c r="CW9" s="3">
        <v>3</v>
      </c>
      <c r="CX9" s="24">
        <v>536002</v>
      </c>
      <c r="CY9" s="32">
        <v>3</v>
      </c>
      <c r="CZ9" s="3">
        <v>3</v>
      </c>
      <c r="DA9" s="15">
        <v>536002.13</v>
      </c>
      <c r="DB9" s="31">
        <v>0</v>
      </c>
      <c r="DC9" s="31">
        <v>0</v>
      </c>
      <c r="DD9" s="14">
        <v>0.13000000000465661</v>
      </c>
      <c r="DE9" s="21"/>
      <c r="DF9" s="13">
        <v>7</v>
      </c>
      <c r="DG9" s="22"/>
      <c r="DH9" s="23">
        <v>49625</v>
      </c>
      <c r="DI9" s="1"/>
      <c r="DJ9" s="1"/>
      <c r="DK9" s="12" t="s">
        <v>23</v>
      </c>
      <c r="DL9" s="3">
        <v>0</v>
      </c>
      <c r="DM9" s="24">
        <v>0</v>
      </c>
      <c r="DN9" s="32">
        <v>0</v>
      </c>
      <c r="DO9" s="3">
        <v>0</v>
      </c>
      <c r="DP9" s="15">
        <v>0</v>
      </c>
      <c r="DQ9" s="31">
        <v>0</v>
      </c>
      <c r="DR9" s="31">
        <v>0</v>
      </c>
      <c r="DS9" s="14">
        <v>0</v>
      </c>
      <c r="DT9" s="21"/>
      <c r="DU9" s="13">
        <v>5</v>
      </c>
      <c r="DV9" s="22"/>
      <c r="DW9" s="23">
        <v>13401</v>
      </c>
      <c r="DX9" s="1"/>
      <c r="DY9" s="12" t="s">
        <v>23</v>
      </c>
      <c r="DZ9" s="3">
        <v>0</v>
      </c>
      <c r="EA9" s="24">
        <v>0</v>
      </c>
      <c r="EB9" s="34">
        <f t="shared" ref="EB9:EB14" si="0">DZ9+EE9</f>
        <v>1</v>
      </c>
      <c r="EC9" s="31">
        <f t="shared" ref="EC9:ED14" si="1">+DZ9+EF9</f>
        <v>2</v>
      </c>
      <c r="ED9" s="15">
        <f t="shared" si="1"/>
        <v>86000</v>
      </c>
      <c r="EE9" s="31">
        <v>1</v>
      </c>
      <c r="EF9" s="31">
        <v>2</v>
      </c>
      <c r="EG9" s="14">
        <v>86000</v>
      </c>
      <c r="EH9" s="21"/>
      <c r="EI9" s="13">
        <v>6</v>
      </c>
      <c r="EJ9" s="22"/>
      <c r="EK9" s="14">
        <v>67601</v>
      </c>
      <c r="EL9" s="1"/>
      <c r="EM9" s="12" t="s">
        <v>23</v>
      </c>
      <c r="EN9" s="3">
        <v>0</v>
      </c>
      <c r="EO9" s="24">
        <v>0</v>
      </c>
      <c r="EP9" s="34">
        <v>0</v>
      </c>
      <c r="EQ9" s="31">
        <v>0</v>
      </c>
      <c r="ER9" s="15">
        <v>0</v>
      </c>
      <c r="ES9" s="31">
        <v>0</v>
      </c>
      <c r="ET9" s="31">
        <v>0</v>
      </c>
      <c r="EU9" s="14">
        <v>0</v>
      </c>
      <c r="EV9" s="21"/>
      <c r="EW9" s="13">
        <v>5</v>
      </c>
      <c r="EX9" s="22"/>
      <c r="EY9" s="14">
        <v>65500</v>
      </c>
      <c r="EZ9" s="1"/>
      <c r="FA9" s="12" t="s">
        <v>23</v>
      </c>
      <c r="FB9" s="3">
        <v>4</v>
      </c>
      <c r="FC9" s="24">
        <v>599000</v>
      </c>
      <c r="FD9" s="34">
        <v>4</v>
      </c>
      <c r="FE9" s="31">
        <v>4</v>
      </c>
      <c r="FF9" s="15">
        <v>599000</v>
      </c>
      <c r="FG9" s="31">
        <v>0</v>
      </c>
      <c r="FH9" s="31">
        <v>0</v>
      </c>
      <c r="FI9" s="14">
        <v>0</v>
      </c>
      <c r="FJ9" s="21"/>
      <c r="FK9" s="13">
        <v>6</v>
      </c>
      <c r="FL9" s="22"/>
      <c r="FM9" s="14">
        <v>44822</v>
      </c>
      <c r="FN9" s="1"/>
      <c r="FO9" s="12" t="s">
        <v>23</v>
      </c>
      <c r="FP9" s="3">
        <v>0</v>
      </c>
      <c r="FQ9" s="24">
        <v>0</v>
      </c>
      <c r="FR9" s="34">
        <v>0</v>
      </c>
      <c r="FS9" s="3">
        <v>0</v>
      </c>
      <c r="FT9" s="24">
        <v>0</v>
      </c>
      <c r="FU9" s="31">
        <v>0</v>
      </c>
      <c r="FV9" s="31">
        <v>0</v>
      </c>
      <c r="FW9" s="14">
        <v>0</v>
      </c>
      <c r="FX9" s="21"/>
      <c r="FY9" s="13">
        <v>9</v>
      </c>
      <c r="FZ9" s="22"/>
      <c r="GA9" s="14">
        <v>80200</v>
      </c>
      <c r="GB9" s="1"/>
      <c r="GC9" s="12" t="s">
        <v>23</v>
      </c>
      <c r="GD9" s="3">
        <v>2</v>
      </c>
      <c r="GE9" s="24">
        <v>448000</v>
      </c>
      <c r="GF9" s="34">
        <v>2</v>
      </c>
      <c r="GG9" s="3">
        <v>2</v>
      </c>
      <c r="GH9" s="24">
        <v>448000</v>
      </c>
      <c r="GI9" s="31">
        <v>0</v>
      </c>
      <c r="GJ9" s="31">
        <v>0</v>
      </c>
      <c r="GK9" s="14">
        <v>0</v>
      </c>
      <c r="GL9" s="21">
        <v>4</v>
      </c>
      <c r="GM9" s="22"/>
      <c r="GN9" s="14">
        <v>78372</v>
      </c>
      <c r="GO9" s="1"/>
      <c r="GP9" s="12" t="s">
        <v>23</v>
      </c>
      <c r="GQ9" s="3">
        <v>2</v>
      </c>
      <c r="GR9" s="14">
        <v>490000</v>
      </c>
      <c r="GS9" s="34">
        <v>12</v>
      </c>
      <c r="GT9" s="3">
        <v>22</v>
      </c>
      <c r="GU9" s="24">
        <v>4000000</v>
      </c>
      <c r="GV9" s="31">
        <f>GS9-GQ9</f>
        <v>10</v>
      </c>
      <c r="GW9" s="31">
        <f>GT9-GQ9</f>
        <v>20</v>
      </c>
      <c r="GX9" s="14">
        <f>GU9-GR9</f>
        <v>3510000</v>
      </c>
      <c r="GY9" s="21">
        <v>4</v>
      </c>
      <c r="GZ9" s="22"/>
      <c r="HA9" s="14">
        <v>157000</v>
      </c>
      <c r="HB9" s="1"/>
      <c r="HC9" s="12" t="s">
        <v>23</v>
      </c>
      <c r="HD9" s="3">
        <v>1</v>
      </c>
      <c r="HE9" s="14">
        <v>180000</v>
      </c>
      <c r="HF9" s="34">
        <v>1</v>
      </c>
      <c r="HG9" s="3">
        <v>1</v>
      </c>
      <c r="HH9" s="24">
        <v>180000</v>
      </c>
      <c r="HI9" s="31">
        <f>HF9-HD9</f>
        <v>0</v>
      </c>
      <c r="HJ9" s="31">
        <f>HG9-HD9</f>
        <v>0</v>
      </c>
      <c r="HK9" s="14">
        <f>HH9-HE9</f>
        <v>0</v>
      </c>
      <c r="HL9" s="21">
        <v>9</v>
      </c>
      <c r="HM9" s="22"/>
      <c r="HN9" s="14">
        <v>414000</v>
      </c>
      <c r="HO9" s="1"/>
      <c r="HP9" s="12" t="s">
        <v>23</v>
      </c>
      <c r="HQ9" s="3">
        <v>1</v>
      </c>
      <c r="HR9" s="24">
        <v>2300000</v>
      </c>
      <c r="HS9" s="34">
        <v>2</v>
      </c>
      <c r="HT9" s="3">
        <v>3</v>
      </c>
      <c r="HU9" s="24">
        <v>2429450</v>
      </c>
      <c r="HV9" s="31">
        <v>0</v>
      </c>
      <c r="HW9" s="31">
        <v>0</v>
      </c>
      <c r="HX9" s="14">
        <v>0</v>
      </c>
      <c r="HY9" s="21">
        <v>6</v>
      </c>
      <c r="HZ9" s="22"/>
      <c r="IA9" s="14">
        <v>134300</v>
      </c>
      <c r="IB9" s="1"/>
      <c r="IC9" s="12" t="s">
        <v>23</v>
      </c>
      <c r="ID9" s="118">
        <v>0</v>
      </c>
      <c r="IE9" s="24">
        <v>0</v>
      </c>
      <c r="IF9" s="34"/>
      <c r="IG9" s="118"/>
      <c r="IH9" s="24"/>
      <c r="II9" s="31"/>
      <c r="IJ9" s="31"/>
      <c r="IK9" s="14"/>
      <c r="IL9" s="21">
        <v>13</v>
      </c>
      <c r="IM9" s="22"/>
      <c r="IN9" s="14">
        <v>202118.44</v>
      </c>
      <c r="IO9" s="1"/>
    </row>
    <row r="10" spans="1:249" x14ac:dyDescent="0.25">
      <c r="A10" s="1"/>
      <c r="B10" s="9" t="s">
        <v>24</v>
      </c>
      <c r="C10" s="3">
        <v>0</v>
      </c>
      <c r="D10" s="25">
        <v>0</v>
      </c>
      <c r="E10" s="32">
        <v>0</v>
      </c>
      <c r="F10" s="3">
        <v>0</v>
      </c>
      <c r="G10" s="25">
        <v>0</v>
      </c>
      <c r="H10" s="30">
        <v>0</v>
      </c>
      <c r="I10" s="31">
        <v>0</v>
      </c>
      <c r="J10" s="14">
        <v>0</v>
      </c>
      <c r="K10" s="125">
        <v>11</v>
      </c>
      <c r="L10" s="126"/>
      <c r="M10" s="3"/>
      <c r="N10" s="14">
        <v>98910</v>
      </c>
      <c r="O10" s="20"/>
      <c r="P10" s="9" t="s">
        <v>24</v>
      </c>
      <c r="Q10" s="3">
        <v>1</v>
      </c>
      <c r="R10" s="25">
        <v>55000</v>
      </c>
      <c r="S10" s="32">
        <v>1</v>
      </c>
      <c r="T10" s="3">
        <v>1</v>
      </c>
      <c r="U10" s="33">
        <v>55000</v>
      </c>
      <c r="V10" s="31">
        <v>0</v>
      </c>
      <c r="W10" s="31">
        <v>0</v>
      </c>
      <c r="X10" s="14">
        <v>0</v>
      </c>
      <c r="Y10" s="125">
        <v>9</v>
      </c>
      <c r="Z10" s="126"/>
      <c r="AA10" s="3"/>
      <c r="AB10" s="10">
        <v>128200</v>
      </c>
      <c r="AC10" s="20"/>
      <c r="AD10" s="11" t="s">
        <v>24</v>
      </c>
      <c r="AE10" s="3">
        <v>0</v>
      </c>
      <c r="AF10" s="15">
        <v>0</v>
      </c>
      <c r="AG10" s="32">
        <v>0</v>
      </c>
      <c r="AH10" s="3">
        <v>0</v>
      </c>
      <c r="AI10" s="15">
        <v>0</v>
      </c>
      <c r="AJ10" s="34">
        <v>0</v>
      </c>
      <c r="AK10" s="31">
        <v>0</v>
      </c>
      <c r="AL10" s="15">
        <v>0</v>
      </c>
      <c r="AM10" s="174">
        <v>5</v>
      </c>
      <c r="AN10" s="126"/>
      <c r="AO10" s="3"/>
      <c r="AP10" s="15">
        <v>17100</v>
      </c>
      <c r="AQ10" s="20"/>
      <c r="AR10" s="11" t="s">
        <v>24</v>
      </c>
      <c r="AS10" s="3">
        <v>2</v>
      </c>
      <c r="AT10" s="25">
        <v>693905</v>
      </c>
      <c r="AU10" s="32">
        <v>2</v>
      </c>
      <c r="AV10" s="3">
        <v>2</v>
      </c>
      <c r="AW10" s="35">
        <v>693905</v>
      </c>
      <c r="AX10" s="31">
        <v>0</v>
      </c>
      <c r="AY10" s="31">
        <v>0</v>
      </c>
      <c r="AZ10" s="14">
        <v>0</v>
      </c>
      <c r="BA10" s="125">
        <v>7</v>
      </c>
      <c r="BB10" s="126"/>
      <c r="BC10" s="3"/>
      <c r="BD10" s="14">
        <v>62000</v>
      </c>
      <c r="BE10" s="20"/>
      <c r="BF10" s="9" t="s">
        <v>24</v>
      </c>
      <c r="BG10" s="3">
        <v>0</v>
      </c>
      <c r="BH10" s="25">
        <v>0</v>
      </c>
      <c r="BI10" s="36">
        <v>0</v>
      </c>
      <c r="BJ10" s="22">
        <v>0</v>
      </c>
      <c r="BK10" s="24">
        <v>0</v>
      </c>
      <c r="BL10" s="31">
        <v>0</v>
      </c>
      <c r="BM10" s="31">
        <v>0</v>
      </c>
      <c r="BN10" s="14">
        <v>0</v>
      </c>
      <c r="BO10" s="3"/>
      <c r="BP10" s="3">
        <v>8</v>
      </c>
      <c r="BQ10" s="3"/>
      <c r="BR10" s="14">
        <v>21750</v>
      </c>
      <c r="BS10" s="20"/>
      <c r="BT10" s="12" t="s">
        <v>24</v>
      </c>
      <c r="BU10" s="3">
        <v>2</v>
      </c>
      <c r="BV10" s="23">
        <v>246479</v>
      </c>
      <c r="BW10" s="37">
        <v>2</v>
      </c>
      <c r="BX10" s="3">
        <v>2</v>
      </c>
      <c r="BY10" s="14">
        <v>246479</v>
      </c>
      <c r="BZ10" s="31">
        <v>0</v>
      </c>
      <c r="CA10" s="31">
        <v>0</v>
      </c>
      <c r="CB10" s="14">
        <v>0</v>
      </c>
      <c r="CC10" s="21"/>
      <c r="CD10" s="13">
        <v>1</v>
      </c>
      <c r="CE10" s="22"/>
      <c r="CF10" s="23">
        <v>33500</v>
      </c>
      <c r="CG10" s="20"/>
      <c r="CH10" s="12" t="s">
        <v>24</v>
      </c>
      <c r="CI10" s="3">
        <v>1</v>
      </c>
      <c r="CJ10" s="24">
        <v>552246</v>
      </c>
      <c r="CK10" s="32">
        <v>1</v>
      </c>
      <c r="CL10" s="3">
        <v>1</v>
      </c>
      <c r="CM10" s="15">
        <v>552246</v>
      </c>
      <c r="CN10" s="31">
        <v>0</v>
      </c>
      <c r="CO10" s="31">
        <v>0</v>
      </c>
      <c r="CP10" s="14">
        <v>0</v>
      </c>
      <c r="CQ10" s="21"/>
      <c r="CR10" s="13">
        <v>8</v>
      </c>
      <c r="CS10" s="22"/>
      <c r="CT10" s="23">
        <v>78500</v>
      </c>
      <c r="CU10" s="1"/>
      <c r="CV10" s="12" t="s">
        <v>24</v>
      </c>
      <c r="CW10" s="3">
        <v>2</v>
      </c>
      <c r="CX10" s="24">
        <v>491646</v>
      </c>
      <c r="CY10" s="32">
        <v>2</v>
      </c>
      <c r="CZ10" s="3">
        <v>2</v>
      </c>
      <c r="DA10" s="15">
        <v>491646.4</v>
      </c>
      <c r="DB10" s="31">
        <v>0</v>
      </c>
      <c r="DC10" s="31">
        <v>0</v>
      </c>
      <c r="DD10" s="14">
        <v>0.40000000002328306</v>
      </c>
      <c r="DE10" s="21"/>
      <c r="DF10" s="13">
        <v>10</v>
      </c>
      <c r="DG10" s="22"/>
      <c r="DH10" s="23">
        <v>197762.65</v>
      </c>
      <c r="DI10" s="1"/>
      <c r="DJ10" s="1"/>
      <c r="DK10" s="12" t="s">
        <v>24</v>
      </c>
      <c r="DL10" s="3">
        <v>4</v>
      </c>
      <c r="DM10" s="24">
        <v>405000</v>
      </c>
      <c r="DN10" s="32">
        <v>4</v>
      </c>
      <c r="DO10" s="3">
        <v>4</v>
      </c>
      <c r="DP10" s="15">
        <v>405000</v>
      </c>
      <c r="DQ10" s="31">
        <v>0</v>
      </c>
      <c r="DR10" s="31">
        <v>0</v>
      </c>
      <c r="DS10" s="14">
        <v>0</v>
      </c>
      <c r="DT10" s="21"/>
      <c r="DU10" s="13">
        <v>5</v>
      </c>
      <c r="DV10" s="22"/>
      <c r="DW10" s="23">
        <v>49100</v>
      </c>
      <c r="DX10" s="1"/>
      <c r="DY10" s="12" t="s">
        <v>24</v>
      </c>
      <c r="DZ10" s="3">
        <v>1</v>
      </c>
      <c r="EA10" s="24">
        <v>80000</v>
      </c>
      <c r="EB10" s="34">
        <f t="shared" si="0"/>
        <v>1</v>
      </c>
      <c r="EC10" s="31">
        <f t="shared" si="1"/>
        <v>1</v>
      </c>
      <c r="ED10" s="15">
        <f t="shared" si="1"/>
        <v>80000</v>
      </c>
      <c r="EE10" s="31">
        <v>0</v>
      </c>
      <c r="EF10" s="31">
        <v>0</v>
      </c>
      <c r="EG10" s="14">
        <v>0</v>
      </c>
      <c r="EH10" s="21"/>
      <c r="EI10" s="13">
        <v>12</v>
      </c>
      <c r="EJ10" s="22"/>
      <c r="EK10" s="14">
        <v>39499</v>
      </c>
      <c r="EL10" s="1"/>
      <c r="EM10" s="12" t="s">
        <v>24</v>
      </c>
      <c r="EN10" s="3">
        <v>5</v>
      </c>
      <c r="EO10" s="24">
        <v>734700</v>
      </c>
      <c r="EP10" s="34">
        <v>5</v>
      </c>
      <c r="EQ10" s="31">
        <v>5</v>
      </c>
      <c r="ER10" s="15">
        <v>734700</v>
      </c>
      <c r="ES10" s="31">
        <v>0</v>
      </c>
      <c r="ET10" s="31">
        <v>0</v>
      </c>
      <c r="EU10" s="14">
        <v>0</v>
      </c>
      <c r="EV10" s="21"/>
      <c r="EW10" s="13">
        <v>8</v>
      </c>
      <c r="EX10" s="22"/>
      <c r="EY10" s="14">
        <v>79290.820000000007</v>
      </c>
      <c r="EZ10" s="1"/>
      <c r="FA10" s="12" t="s">
        <v>24</v>
      </c>
      <c r="FB10" s="3">
        <v>0</v>
      </c>
      <c r="FC10" s="24">
        <v>0</v>
      </c>
      <c r="FD10" s="34">
        <v>0</v>
      </c>
      <c r="FE10" s="31">
        <v>0</v>
      </c>
      <c r="FF10" s="15">
        <v>0</v>
      </c>
      <c r="FG10" s="31">
        <v>0</v>
      </c>
      <c r="FH10" s="31">
        <v>0</v>
      </c>
      <c r="FI10" s="14">
        <v>0</v>
      </c>
      <c r="FJ10" s="21"/>
      <c r="FK10" s="13">
        <v>5</v>
      </c>
      <c r="FL10" s="22"/>
      <c r="FM10" s="14">
        <v>50201</v>
      </c>
      <c r="FN10" s="1"/>
      <c r="FO10" s="12" t="s">
        <v>24</v>
      </c>
      <c r="FP10" s="3">
        <v>0</v>
      </c>
      <c r="FQ10" s="24">
        <v>0</v>
      </c>
      <c r="FR10" s="34">
        <v>0</v>
      </c>
      <c r="FS10" s="3">
        <v>0</v>
      </c>
      <c r="FT10" s="24">
        <v>0</v>
      </c>
      <c r="FU10" s="31">
        <v>0</v>
      </c>
      <c r="FV10" s="31">
        <v>0</v>
      </c>
      <c r="FW10" s="14">
        <v>0</v>
      </c>
      <c r="FX10" s="21"/>
      <c r="FY10" s="13">
        <v>3</v>
      </c>
      <c r="FZ10" s="22"/>
      <c r="GA10" s="14">
        <v>23000</v>
      </c>
      <c r="GB10" s="1"/>
      <c r="GC10" s="12" t="s">
        <v>24</v>
      </c>
      <c r="GD10" s="3">
        <v>2</v>
      </c>
      <c r="GE10" s="24">
        <v>460535</v>
      </c>
      <c r="GF10" s="34">
        <v>2</v>
      </c>
      <c r="GG10" s="3">
        <v>2</v>
      </c>
      <c r="GH10" s="24">
        <v>460535</v>
      </c>
      <c r="GI10" s="31">
        <v>0</v>
      </c>
      <c r="GJ10" s="31">
        <v>0</v>
      </c>
      <c r="GK10" s="14">
        <v>0</v>
      </c>
      <c r="GL10" s="21">
        <v>6</v>
      </c>
      <c r="GM10" s="22"/>
      <c r="GN10" s="14">
        <v>72356</v>
      </c>
      <c r="GO10" s="1"/>
      <c r="GP10" s="12" t="s">
        <v>24</v>
      </c>
      <c r="GQ10" s="3">
        <v>5</v>
      </c>
      <c r="GR10" s="14">
        <v>300000</v>
      </c>
      <c r="GS10" s="34">
        <v>5</v>
      </c>
      <c r="GT10" s="3">
        <v>5</v>
      </c>
      <c r="GU10" s="24">
        <v>300000</v>
      </c>
      <c r="GV10" s="31">
        <f t="shared" ref="GV10:GV20" si="2">GS10-GQ10</f>
        <v>0</v>
      </c>
      <c r="GW10" s="31">
        <f t="shared" ref="GW10:GX20" si="3">GT10-GQ10</f>
        <v>0</v>
      </c>
      <c r="GX10" s="14">
        <f t="shared" ref="GX10:GX19" si="4">GU10-GR10</f>
        <v>0</v>
      </c>
      <c r="GY10" s="21">
        <v>8</v>
      </c>
      <c r="GZ10" s="22"/>
      <c r="HA10" s="14">
        <v>122034.58</v>
      </c>
      <c r="HB10" s="1"/>
      <c r="HC10" s="12" t="s">
        <v>24</v>
      </c>
      <c r="HD10" s="3">
        <v>0</v>
      </c>
      <c r="HE10" s="14">
        <v>0</v>
      </c>
      <c r="HF10" s="34">
        <v>0</v>
      </c>
      <c r="HG10" s="3">
        <v>0</v>
      </c>
      <c r="HH10" s="24">
        <v>0</v>
      </c>
      <c r="HI10" s="31">
        <f t="shared" ref="HI10" si="5">HF10-HD10</f>
        <v>0</v>
      </c>
      <c r="HJ10" s="31">
        <f t="shared" ref="HJ10" si="6">HG10-HD10</f>
        <v>0</v>
      </c>
      <c r="HK10" s="14">
        <f t="shared" ref="HK10" si="7">HH10-HE10</f>
        <v>0</v>
      </c>
      <c r="HL10" s="21">
        <v>11</v>
      </c>
      <c r="HM10" s="22"/>
      <c r="HN10" s="14">
        <v>421095.15</v>
      </c>
      <c r="HO10" s="1"/>
      <c r="HP10" s="12" t="s">
        <v>24</v>
      </c>
      <c r="HQ10" s="3">
        <v>4</v>
      </c>
      <c r="HR10" s="14">
        <v>910000</v>
      </c>
      <c r="HS10" s="34">
        <v>4</v>
      </c>
      <c r="HT10" s="3">
        <v>4</v>
      </c>
      <c r="HU10" s="24">
        <v>910000</v>
      </c>
      <c r="HV10" s="31">
        <v>0</v>
      </c>
      <c r="HW10" s="31">
        <v>0</v>
      </c>
      <c r="HX10" s="14">
        <v>0</v>
      </c>
      <c r="HY10" s="21">
        <v>15</v>
      </c>
      <c r="HZ10" s="22"/>
      <c r="IA10" s="14">
        <v>1243478</v>
      </c>
      <c r="IB10" s="1"/>
      <c r="IC10" s="12" t="s">
        <v>24</v>
      </c>
      <c r="ID10" s="118">
        <v>4</v>
      </c>
      <c r="IE10" s="14">
        <v>480900</v>
      </c>
      <c r="IF10" s="34"/>
      <c r="IG10" s="118"/>
      <c r="IH10" s="24"/>
      <c r="II10" s="31"/>
      <c r="IJ10" s="31"/>
      <c r="IK10" s="14"/>
      <c r="IL10" s="21">
        <v>8</v>
      </c>
      <c r="IM10" s="22"/>
      <c r="IN10" s="14">
        <v>222634.12</v>
      </c>
      <c r="IO10" s="1"/>
    </row>
    <row r="11" spans="1:249" x14ac:dyDescent="0.25">
      <c r="A11" s="1"/>
      <c r="B11" s="9" t="s">
        <v>26</v>
      </c>
      <c r="C11" s="3">
        <v>2</v>
      </c>
      <c r="D11" s="25">
        <v>335000</v>
      </c>
      <c r="E11" s="32">
        <v>2</v>
      </c>
      <c r="F11" s="3">
        <v>2</v>
      </c>
      <c r="G11" s="25">
        <v>335000</v>
      </c>
      <c r="H11" s="30">
        <v>0</v>
      </c>
      <c r="I11" s="31">
        <v>0</v>
      </c>
      <c r="J11" s="14">
        <v>0</v>
      </c>
      <c r="K11" s="125">
        <v>16</v>
      </c>
      <c r="L11" s="126"/>
      <c r="M11" s="3"/>
      <c r="N11" s="14">
        <v>109900</v>
      </c>
      <c r="O11" s="20"/>
      <c r="P11" s="9" t="s">
        <v>26</v>
      </c>
      <c r="Q11" s="3">
        <v>2</v>
      </c>
      <c r="R11" s="25">
        <v>120000</v>
      </c>
      <c r="S11" s="32">
        <v>2</v>
      </c>
      <c r="T11" s="3">
        <v>2</v>
      </c>
      <c r="U11" s="33">
        <v>120000</v>
      </c>
      <c r="V11" s="31">
        <v>0</v>
      </c>
      <c r="W11" s="31">
        <v>0</v>
      </c>
      <c r="X11" s="14">
        <v>0</v>
      </c>
      <c r="Y11" s="125">
        <v>9</v>
      </c>
      <c r="Z11" s="126"/>
      <c r="AA11" s="3"/>
      <c r="AB11" s="10">
        <v>47749</v>
      </c>
      <c r="AC11" s="20"/>
      <c r="AD11" s="11" t="s">
        <v>26</v>
      </c>
      <c r="AE11" s="3">
        <v>0</v>
      </c>
      <c r="AF11" s="15">
        <v>0</v>
      </c>
      <c r="AG11" s="32">
        <v>0</v>
      </c>
      <c r="AH11" s="3">
        <v>0</v>
      </c>
      <c r="AI11" s="15">
        <v>0</v>
      </c>
      <c r="AJ11" s="34">
        <v>0</v>
      </c>
      <c r="AK11" s="31">
        <v>0</v>
      </c>
      <c r="AL11" s="15">
        <v>0</v>
      </c>
      <c r="AM11" s="174">
        <v>14</v>
      </c>
      <c r="AN11" s="126"/>
      <c r="AO11" s="3"/>
      <c r="AP11" s="15">
        <v>146097.66</v>
      </c>
      <c r="AQ11" s="20"/>
      <c r="AR11" s="11" t="s">
        <v>26</v>
      </c>
      <c r="AS11" s="3">
        <v>4</v>
      </c>
      <c r="AT11" s="25">
        <v>315000</v>
      </c>
      <c r="AU11" s="32">
        <v>5</v>
      </c>
      <c r="AV11" s="3">
        <v>8</v>
      </c>
      <c r="AW11" s="35">
        <v>435000</v>
      </c>
      <c r="AX11" s="31">
        <v>1</v>
      </c>
      <c r="AY11" s="31">
        <v>4</v>
      </c>
      <c r="AZ11" s="14">
        <v>120000</v>
      </c>
      <c r="BA11" s="125">
        <v>9</v>
      </c>
      <c r="BB11" s="126"/>
      <c r="BC11" s="3"/>
      <c r="BD11" s="14">
        <v>104200</v>
      </c>
      <c r="BE11" s="20"/>
      <c r="BF11" s="9" t="s">
        <v>26</v>
      </c>
      <c r="BG11" s="3">
        <v>2</v>
      </c>
      <c r="BH11" s="25">
        <v>163000</v>
      </c>
      <c r="BI11" s="36">
        <v>2</v>
      </c>
      <c r="BJ11" s="22">
        <v>2</v>
      </c>
      <c r="BK11" s="24">
        <v>163000</v>
      </c>
      <c r="BL11" s="31">
        <v>0</v>
      </c>
      <c r="BM11" s="31">
        <v>0</v>
      </c>
      <c r="BN11" s="14">
        <v>0</v>
      </c>
      <c r="BO11" s="3"/>
      <c r="BP11" s="3">
        <v>15</v>
      </c>
      <c r="BQ11" s="3"/>
      <c r="BR11" s="14">
        <v>170401</v>
      </c>
      <c r="BS11" s="20"/>
      <c r="BT11" s="12" t="s">
        <v>26</v>
      </c>
      <c r="BU11" s="3">
        <v>2</v>
      </c>
      <c r="BV11" s="23">
        <v>545000</v>
      </c>
      <c r="BW11" s="37">
        <v>2</v>
      </c>
      <c r="BX11" s="3">
        <v>2</v>
      </c>
      <c r="BY11" s="14">
        <v>545000</v>
      </c>
      <c r="BZ11" s="31">
        <v>0</v>
      </c>
      <c r="CA11" s="31">
        <v>0</v>
      </c>
      <c r="CB11" s="14">
        <v>0</v>
      </c>
      <c r="CC11" s="21"/>
      <c r="CD11" s="13">
        <v>8</v>
      </c>
      <c r="CE11" s="22"/>
      <c r="CF11" s="23">
        <v>86812</v>
      </c>
      <c r="CG11" s="20"/>
      <c r="CH11" s="12" t="s">
        <v>26</v>
      </c>
      <c r="CI11" s="3">
        <v>2</v>
      </c>
      <c r="CJ11" s="24">
        <v>318250</v>
      </c>
      <c r="CK11" s="76">
        <v>2</v>
      </c>
      <c r="CL11" s="3">
        <v>3</v>
      </c>
      <c r="CM11" s="15">
        <v>318250</v>
      </c>
      <c r="CN11" s="31">
        <v>0</v>
      </c>
      <c r="CO11" s="31">
        <v>1</v>
      </c>
      <c r="CP11" s="14">
        <v>0</v>
      </c>
      <c r="CQ11" s="21"/>
      <c r="CR11" s="13">
        <v>10</v>
      </c>
      <c r="CS11" s="22"/>
      <c r="CT11" s="23">
        <v>57301</v>
      </c>
      <c r="CU11" s="1"/>
      <c r="CV11" s="12" t="s">
        <v>26</v>
      </c>
      <c r="CW11" s="3">
        <v>2</v>
      </c>
      <c r="CX11" s="24">
        <v>272696.7</v>
      </c>
      <c r="CY11" s="71">
        <v>2</v>
      </c>
      <c r="CZ11" s="3">
        <v>2</v>
      </c>
      <c r="DA11" s="15">
        <v>272696.7</v>
      </c>
      <c r="DB11" s="31">
        <v>0</v>
      </c>
      <c r="DC11" s="31">
        <v>0</v>
      </c>
      <c r="DD11" s="14">
        <v>0</v>
      </c>
      <c r="DE11" s="21"/>
      <c r="DF11" s="13">
        <v>5</v>
      </c>
      <c r="DG11" s="22"/>
      <c r="DH11" s="23">
        <v>30500</v>
      </c>
      <c r="DI11" s="1"/>
      <c r="DJ11" s="1"/>
      <c r="DK11" s="12" t="s">
        <v>26</v>
      </c>
      <c r="DL11" s="3">
        <v>0</v>
      </c>
      <c r="DM11" s="73">
        <v>0</v>
      </c>
      <c r="DN11" s="32">
        <v>0</v>
      </c>
      <c r="DO11" s="3">
        <v>0</v>
      </c>
      <c r="DP11" s="15">
        <v>0</v>
      </c>
      <c r="DQ11" s="31">
        <v>0</v>
      </c>
      <c r="DR11" s="31">
        <v>0</v>
      </c>
      <c r="DS11" s="14">
        <v>0</v>
      </c>
      <c r="DT11" s="21"/>
      <c r="DU11" s="13">
        <v>5</v>
      </c>
      <c r="DV11" s="22"/>
      <c r="DW11" s="23">
        <v>11500</v>
      </c>
      <c r="DX11" s="1"/>
      <c r="DY11" s="12" t="s">
        <v>26</v>
      </c>
      <c r="DZ11" s="3">
        <v>2</v>
      </c>
      <c r="EA11" s="73">
        <v>260000</v>
      </c>
      <c r="EB11" s="34">
        <f t="shared" si="0"/>
        <v>2</v>
      </c>
      <c r="EC11" s="31">
        <f t="shared" si="1"/>
        <v>2</v>
      </c>
      <c r="ED11" s="15">
        <f t="shared" si="1"/>
        <v>260000</v>
      </c>
      <c r="EE11" s="31">
        <v>0</v>
      </c>
      <c r="EF11" s="31">
        <v>0</v>
      </c>
      <c r="EG11" s="14">
        <v>0</v>
      </c>
      <c r="EH11" s="21"/>
      <c r="EI11" s="13">
        <v>10</v>
      </c>
      <c r="EJ11" s="22"/>
      <c r="EK11" s="14">
        <v>43702</v>
      </c>
      <c r="EL11" s="1"/>
      <c r="EM11" s="12" t="s">
        <v>26</v>
      </c>
      <c r="EN11" s="3">
        <v>11</v>
      </c>
      <c r="EO11" s="73">
        <v>1218000</v>
      </c>
      <c r="EP11" s="34">
        <v>11</v>
      </c>
      <c r="EQ11" s="31">
        <v>11</v>
      </c>
      <c r="ER11" s="15">
        <v>1218000</v>
      </c>
      <c r="ES11" s="31">
        <v>0</v>
      </c>
      <c r="ET11" s="31">
        <v>0</v>
      </c>
      <c r="EU11" s="14">
        <v>0</v>
      </c>
      <c r="EV11" s="21"/>
      <c r="EW11" s="13">
        <v>8</v>
      </c>
      <c r="EX11" s="22"/>
      <c r="EY11" s="14">
        <v>151000</v>
      </c>
      <c r="EZ11" s="1"/>
      <c r="FA11" s="12" t="s">
        <v>26</v>
      </c>
      <c r="FB11" s="3">
        <v>1</v>
      </c>
      <c r="FC11" s="73">
        <v>124000</v>
      </c>
      <c r="FD11" s="34">
        <v>1</v>
      </c>
      <c r="FE11" s="31">
        <v>1</v>
      </c>
      <c r="FF11" s="15">
        <v>124000</v>
      </c>
      <c r="FG11" s="31">
        <v>0</v>
      </c>
      <c r="FH11" s="31">
        <v>0</v>
      </c>
      <c r="FI11" s="14">
        <v>0</v>
      </c>
      <c r="FJ11" s="21"/>
      <c r="FK11" s="13">
        <v>3</v>
      </c>
      <c r="FL11" s="22"/>
      <c r="FM11" s="14">
        <v>41000</v>
      </c>
      <c r="FN11" s="1"/>
      <c r="FO11" s="12" t="s">
        <v>26</v>
      </c>
      <c r="FP11" s="3">
        <v>0</v>
      </c>
      <c r="FQ11" s="24">
        <v>0</v>
      </c>
      <c r="FR11" s="34">
        <v>0</v>
      </c>
      <c r="FS11" s="3">
        <v>0</v>
      </c>
      <c r="FT11" s="24">
        <v>0</v>
      </c>
      <c r="FU11" s="31">
        <v>0</v>
      </c>
      <c r="FV11" s="31">
        <v>0</v>
      </c>
      <c r="FW11" s="14">
        <v>0</v>
      </c>
      <c r="FX11" s="21"/>
      <c r="FY11" s="13">
        <v>5</v>
      </c>
      <c r="FZ11" s="22"/>
      <c r="GA11" s="14">
        <v>66200</v>
      </c>
      <c r="GB11" s="1"/>
      <c r="GC11" s="12" t="s">
        <v>26</v>
      </c>
      <c r="GD11" s="3">
        <v>0</v>
      </c>
      <c r="GE11" s="24">
        <v>0</v>
      </c>
      <c r="GF11" s="34">
        <v>0</v>
      </c>
      <c r="GG11" s="3">
        <v>0</v>
      </c>
      <c r="GH11" s="24">
        <v>0</v>
      </c>
      <c r="GI11" s="31">
        <v>0</v>
      </c>
      <c r="GJ11" s="31">
        <v>0</v>
      </c>
      <c r="GK11" s="14">
        <v>0</v>
      </c>
      <c r="GL11" s="21">
        <v>5</v>
      </c>
      <c r="GM11" s="22"/>
      <c r="GN11" s="14">
        <v>95300</v>
      </c>
      <c r="GO11" s="1"/>
      <c r="GP11" s="12" t="s">
        <v>26</v>
      </c>
      <c r="GQ11" s="3">
        <v>2</v>
      </c>
      <c r="GR11" s="14">
        <v>423000</v>
      </c>
      <c r="GS11" s="34">
        <v>3</v>
      </c>
      <c r="GT11" s="3">
        <v>4</v>
      </c>
      <c r="GU11" s="24">
        <v>563000</v>
      </c>
      <c r="GV11" s="31">
        <f>GS11-GQ11</f>
        <v>1</v>
      </c>
      <c r="GW11" s="31">
        <f t="shared" si="3"/>
        <v>2</v>
      </c>
      <c r="GX11" s="14">
        <f>GU11-GR11</f>
        <v>140000</v>
      </c>
      <c r="GY11" s="21">
        <v>18</v>
      </c>
      <c r="GZ11" s="22"/>
      <c r="HA11" s="14">
        <v>346695.88</v>
      </c>
      <c r="HB11" s="1"/>
      <c r="HC11" s="12" t="s">
        <v>26</v>
      </c>
      <c r="HD11" s="3">
        <v>2</v>
      </c>
      <c r="HE11" s="14">
        <v>270000</v>
      </c>
      <c r="HF11" s="34">
        <v>2</v>
      </c>
      <c r="HG11" s="3">
        <v>2</v>
      </c>
      <c r="HH11" s="24">
        <v>270000</v>
      </c>
      <c r="HI11" s="31">
        <f>HF11-HD11</f>
        <v>0</v>
      </c>
      <c r="HJ11" s="31">
        <f>HG11-HD11</f>
        <v>0</v>
      </c>
      <c r="HK11" s="14">
        <f>HH11-HE11</f>
        <v>0</v>
      </c>
      <c r="HL11" s="21">
        <v>10</v>
      </c>
      <c r="HM11" s="22"/>
      <c r="HN11" s="14">
        <v>180750</v>
      </c>
      <c r="HO11" s="1"/>
      <c r="HP11" s="12" t="s">
        <v>26</v>
      </c>
      <c r="HQ11" s="3">
        <v>2</v>
      </c>
      <c r="HR11" s="14">
        <v>315000</v>
      </c>
      <c r="HS11" s="34">
        <v>2</v>
      </c>
      <c r="HT11" s="3">
        <v>2</v>
      </c>
      <c r="HU11" s="24">
        <v>315000</v>
      </c>
      <c r="HV11" s="31">
        <v>0</v>
      </c>
      <c r="HW11" s="31">
        <v>0</v>
      </c>
      <c r="HX11" s="14">
        <v>0</v>
      </c>
      <c r="HY11" s="21">
        <v>16</v>
      </c>
      <c r="HZ11" s="22"/>
      <c r="IA11" s="14">
        <v>232353.08</v>
      </c>
      <c r="IB11" s="1"/>
      <c r="IC11" s="12" t="s">
        <v>26</v>
      </c>
      <c r="ID11" s="118">
        <v>1</v>
      </c>
      <c r="IE11" s="14">
        <v>250000</v>
      </c>
      <c r="IF11" s="34"/>
      <c r="IG11" s="118"/>
      <c r="IH11" s="24"/>
      <c r="II11" s="31"/>
      <c r="IJ11" s="31"/>
      <c r="IK11" s="14"/>
      <c r="IL11" s="21">
        <v>8</v>
      </c>
      <c r="IM11" s="22"/>
      <c r="IN11" s="14">
        <v>20046874.66</v>
      </c>
      <c r="IO11" s="1"/>
    </row>
    <row r="12" spans="1:249" x14ac:dyDescent="0.25">
      <c r="A12" s="1"/>
      <c r="B12" s="9" t="s">
        <v>27</v>
      </c>
      <c r="C12" s="3">
        <v>1</v>
      </c>
      <c r="D12" s="25">
        <v>187086.12</v>
      </c>
      <c r="E12" s="32">
        <v>1</v>
      </c>
      <c r="F12" s="3">
        <v>1</v>
      </c>
      <c r="G12" s="25">
        <v>187086.12</v>
      </c>
      <c r="H12" s="30">
        <v>0</v>
      </c>
      <c r="I12" s="31">
        <v>0</v>
      </c>
      <c r="J12" s="14">
        <v>0</v>
      </c>
      <c r="K12" s="125">
        <v>14</v>
      </c>
      <c r="L12" s="126"/>
      <c r="M12" s="3"/>
      <c r="N12" s="14">
        <v>120269</v>
      </c>
      <c r="O12" s="20"/>
      <c r="P12" s="9" t="s">
        <v>27</v>
      </c>
      <c r="Q12" s="3">
        <v>1</v>
      </c>
      <c r="R12" s="25">
        <v>187086.12</v>
      </c>
      <c r="S12" s="32">
        <v>1</v>
      </c>
      <c r="T12" s="3">
        <v>1</v>
      </c>
      <c r="U12" s="33">
        <v>187086.12</v>
      </c>
      <c r="V12" s="31">
        <v>0</v>
      </c>
      <c r="W12" s="31">
        <v>0</v>
      </c>
      <c r="X12" s="14">
        <v>0</v>
      </c>
      <c r="Y12" s="125">
        <v>10</v>
      </c>
      <c r="Z12" s="126"/>
      <c r="AA12" s="3"/>
      <c r="AB12" s="10">
        <v>98500</v>
      </c>
      <c r="AC12" s="20"/>
      <c r="AD12" s="11" t="s">
        <v>27</v>
      </c>
      <c r="AE12" s="3">
        <v>1</v>
      </c>
      <c r="AF12" s="15">
        <v>92000</v>
      </c>
      <c r="AG12" s="32">
        <v>2</v>
      </c>
      <c r="AH12" s="3">
        <v>3</v>
      </c>
      <c r="AI12" s="35">
        <v>212000</v>
      </c>
      <c r="AJ12" s="34">
        <v>1</v>
      </c>
      <c r="AK12" s="31">
        <v>2</v>
      </c>
      <c r="AL12" s="15">
        <v>120000</v>
      </c>
      <c r="AM12" s="174">
        <v>16</v>
      </c>
      <c r="AN12" s="126"/>
      <c r="AO12" s="3"/>
      <c r="AP12" s="15">
        <v>296476</v>
      </c>
      <c r="AQ12" s="20"/>
      <c r="AR12" s="11" t="s">
        <v>27</v>
      </c>
      <c r="AS12" s="3">
        <v>4</v>
      </c>
      <c r="AT12" s="25">
        <v>325422</v>
      </c>
      <c r="AU12" s="32">
        <v>4</v>
      </c>
      <c r="AV12" s="3">
        <v>4</v>
      </c>
      <c r="AW12" s="35">
        <v>325422</v>
      </c>
      <c r="AX12" s="31">
        <v>0</v>
      </c>
      <c r="AY12" s="31">
        <v>0</v>
      </c>
      <c r="AZ12" s="14">
        <v>0</v>
      </c>
      <c r="BA12" s="125">
        <v>13</v>
      </c>
      <c r="BB12" s="126"/>
      <c r="BC12" s="3"/>
      <c r="BD12" s="14">
        <v>68160</v>
      </c>
      <c r="BE12" s="20"/>
      <c r="BF12" s="9" t="s">
        <v>27</v>
      </c>
      <c r="BG12" s="3">
        <v>0</v>
      </c>
      <c r="BH12" s="25">
        <v>0</v>
      </c>
      <c r="BI12" s="36">
        <v>0</v>
      </c>
      <c r="BJ12" s="22">
        <v>0</v>
      </c>
      <c r="BK12" s="24">
        <v>0</v>
      </c>
      <c r="BL12" s="31">
        <v>0</v>
      </c>
      <c r="BM12" s="31">
        <v>0</v>
      </c>
      <c r="BN12" s="14">
        <v>0</v>
      </c>
      <c r="BO12" s="3"/>
      <c r="BP12" s="3">
        <v>16</v>
      </c>
      <c r="BQ12" s="3"/>
      <c r="BR12" s="14">
        <v>49651</v>
      </c>
      <c r="BS12" s="20"/>
      <c r="BT12" s="12" t="s">
        <v>27</v>
      </c>
      <c r="BU12" s="3">
        <v>1</v>
      </c>
      <c r="BV12" s="23">
        <v>100000</v>
      </c>
      <c r="BW12" s="37">
        <v>2</v>
      </c>
      <c r="BX12" s="3">
        <v>3</v>
      </c>
      <c r="BY12" s="14">
        <v>193304.64</v>
      </c>
      <c r="BZ12" s="31">
        <v>1</v>
      </c>
      <c r="CA12" s="31">
        <v>2</v>
      </c>
      <c r="CB12" s="14">
        <v>93304.640000000014</v>
      </c>
      <c r="CC12" s="21"/>
      <c r="CD12" s="13">
        <v>14</v>
      </c>
      <c r="CE12" s="22"/>
      <c r="CF12" s="23">
        <v>210464</v>
      </c>
      <c r="CG12" s="20"/>
      <c r="CH12" s="12" t="s">
        <v>27</v>
      </c>
      <c r="CI12" s="3">
        <v>3</v>
      </c>
      <c r="CJ12" s="24">
        <v>541912.74</v>
      </c>
      <c r="CK12" s="32">
        <v>3</v>
      </c>
      <c r="CL12" s="3">
        <v>3</v>
      </c>
      <c r="CM12" s="15">
        <v>541912.74</v>
      </c>
      <c r="CN12" s="31">
        <v>0</v>
      </c>
      <c r="CO12" s="31">
        <v>0</v>
      </c>
      <c r="CP12" s="14">
        <v>0</v>
      </c>
      <c r="CQ12" s="21"/>
      <c r="CR12" s="13">
        <v>9</v>
      </c>
      <c r="CS12" s="22"/>
      <c r="CT12" s="23">
        <v>38000</v>
      </c>
      <c r="CU12" s="1"/>
      <c r="CV12" s="12" t="s">
        <v>27</v>
      </c>
      <c r="CW12" s="3">
        <v>0</v>
      </c>
      <c r="CX12" s="24">
        <v>0</v>
      </c>
      <c r="CY12" s="32">
        <v>0</v>
      </c>
      <c r="CZ12" s="3">
        <v>0</v>
      </c>
      <c r="DA12" s="15">
        <v>0</v>
      </c>
      <c r="DB12" s="31">
        <v>0</v>
      </c>
      <c r="DC12" s="31">
        <v>0</v>
      </c>
      <c r="DD12" s="14">
        <v>0</v>
      </c>
      <c r="DE12" s="21"/>
      <c r="DF12" s="13">
        <v>7</v>
      </c>
      <c r="DG12" s="22"/>
      <c r="DH12" s="23">
        <v>110500</v>
      </c>
      <c r="DI12" s="1"/>
      <c r="DJ12" s="1"/>
      <c r="DK12" s="12" t="s">
        <v>27</v>
      </c>
      <c r="DL12" s="3">
        <v>1</v>
      </c>
      <c r="DM12" s="73">
        <v>200000</v>
      </c>
      <c r="DN12" s="32">
        <v>1</v>
      </c>
      <c r="DO12" s="3">
        <v>1</v>
      </c>
      <c r="DP12" s="15">
        <v>200000</v>
      </c>
      <c r="DQ12" s="31">
        <v>0</v>
      </c>
      <c r="DR12" s="31">
        <v>0</v>
      </c>
      <c r="DS12" s="14">
        <v>0</v>
      </c>
      <c r="DT12" s="21"/>
      <c r="DU12" s="13">
        <v>11</v>
      </c>
      <c r="DV12" s="22"/>
      <c r="DW12" s="23">
        <v>161350</v>
      </c>
      <c r="DX12" s="1"/>
      <c r="DY12" s="12" t="s">
        <v>27</v>
      </c>
      <c r="DZ12" s="3">
        <v>3</v>
      </c>
      <c r="EA12" s="73">
        <v>389000</v>
      </c>
      <c r="EB12" s="34">
        <f t="shared" si="0"/>
        <v>3</v>
      </c>
      <c r="EC12" s="31">
        <f t="shared" si="1"/>
        <v>3</v>
      </c>
      <c r="ED12" s="15">
        <f t="shared" si="1"/>
        <v>389000</v>
      </c>
      <c r="EE12" s="31">
        <v>0</v>
      </c>
      <c r="EF12" s="31">
        <v>0</v>
      </c>
      <c r="EG12" s="14">
        <v>0</v>
      </c>
      <c r="EH12" s="21"/>
      <c r="EI12" s="13">
        <v>3</v>
      </c>
      <c r="EJ12" s="22"/>
      <c r="EK12" s="14">
        <v>23999</v>
      </c>
      <c r="EL12" s="1"/>
      <c r="EM12" s="12" t="s">
        <v>27</v>
      </c>
      <c r="EN12" s="3">
        <v>4</v>
      </c>
      <c r="EO12" s="73">
        <v>408000</v>
      </c>
      <c r="EP12" s="34">
        <v>4</v>
      </c>
      <c r="EQ12" s="31">
        <v>4</v>
      </c>
      <c r="ER12" s="15">
        <v>408000</v>
      </c>
      <c r="ES12" s="31">
        <v>0</v>
      </c>
      <c r="ET12" s="31">
        <v>0</v>
      </c>
      <c r="EU12" s="14">
        <v>0</v>
      </c>
      <c r="EV12" s="21"/>
      <c r="EW12" s="13">
        <v>9</v>
      </c>
      <c r="EX12" s="22"/>
      <c r="EY12" s="14">
        <v>95198</v>
      </c>
      <c r="EZ12" s="1"/>
      <c r="FA12" s="12" t="s">
        <v>27</v>
      </c>
      <c r="FB12" s="3">
        <v>1</v>
      </c>
      <c r="FC12" s="73">
        <v>150000</v>
      </c>
      <c r="FD12" s="34">
        <v>1</v>
      </c>
      <c r="FE12" s="31">
        <v>1</v>
      </c>
      <c r="FF12" s="15">
        <v>150000</v>
      </c>
      <c r="FG12" s="31">
        <v>0</v>
      </c>
      <c r="FH12" s="31">
        <v>0</v>
      </c>
      <c r="FI12" s="14">
        <v>0</v>
      </c>
      <c r="FJ12" s="21"/>
      <c r="FK12" s="13">
        <v>7</v>
      </c>
      <c r="FL12" s="22"/>
      <c r="FM12" s="14">
        <v>164000</v>
      </c>
      <c r="FN12" s="1"/>
      <c r="FO12" s="12" t="s">
        <v>27</v>
      </c>
      <c r="FP12" s="3">
        <v>0</v>
      </c>
      <c r="FQ12" s="73">
        <v>0</v>
      </c>
      <c r="FR12" s="34">
        <v>0</v>
      </c>
      <c r="FS12" s="31">
        <v>0</v>
      </c>
      <c r="FT12" s="24">
        <v>0</v>
      </c>
      <c r="FU12" s="31">
        <v>0</v>
      </c>
      <c r="FV12" s="31">
        <v>0</v>
      </c>
      <c r="FW12" s="14">
        <v>0</v>
      </c>
      <c r="FX12" s="21"/>
      <c r="FY12" s="13">
        <v>6</v>
      </c>
      <c r="FZ12" s="22"/>
      <c r="GA12" s="14">
        <v>36100</v>
      </c>
      <c r="GB12" s="1"/>
      <c r="GC12" s="12" t="s">
        <v>27</v>
      </c>
      <c r="GD12" s="3">
        <v>4</v>
      </c>
      <c r="GE12" s="73">
        <v>1040000</v>
      </c>
      <c r="GF12" s="34">
        <v>4</v>
      </c>
      <c r="GG12" s="31">
        <v>4</v>
      </c>
      <c r="GH12" s="24">
        <v>1040000</v>
      </c>
      <c r="GI12" s="31">
        <v>0</v>
      </c>
      <c r="GJ12" s="31">
        <v>0</v>
      </c>
      <c r="GK12" s="14">
        <v>0</v>
      </c>
      <c r="GL12" s="21">
        <v>18</v>
      </c>
      <c r="GM12" s="22"/>
      <c r="GN12" s="14">
        <v>243024</v>
      </c>
      <c r="GO12" s="1"/>
      <c r="GP12" s="12" t="s">
        <v>27</v>
      </c>
      <c r="GQ12" s="3">
        <v>2</v>
      </c>
      <c r="GR12" s="14">
        <v>345000</v>
      </c>
      <c r="GS12" s="34">
        <v>2</v>
      </c>
      <c r="GT12" s="31">
        <v>2</v>
      </c>
      <c r="GU12" s="24">
        <v>345000</v>
      </c>
      <c r="GV12" s="31">
        <f t="shared" si="2"/>
        <v>0</v>
      </c>
      <c r="GW12" s="31">
        <f t="shared" si="3"/>
        <v>0</v>
      </c>
      <c r="GX12" s="14">
        <f t="shared" si="4"/>
        <v>0</v>
      </c>
      <c r="GY12" s="21">
        <v>19</v>
      </c>
      <c r="GZ12" s="22"/>
      <c r="HA12" s="14">
        <v>130080</v>
      </c>
      <c r="HB12" s="1"/>
      <c r="HC12" s="12" t="s">
        <v>27</v>
      </c>
      <c r="HD12" s="3">
        <v>1</v>
      </c>
      <c r="HE12" s="14">
        <v>310377.46000000002</v>
      </c>
      <c r="HF12" s="34">
        <v>1</v>
      </c>
      <c r="HG12" s="31">
        <v>1</v>
      </c>
      <c r="HH12" s="24">
        <v>310377.46000000002</v>
      </c>
      <c r="HI12" s="31">
        <f t="shared" ref="HI12:HI20" si="8">HF12-HD12</f>
        <v>0</v>
      </c>
      <c r="HJ12" s="31">
        <f t="shared" ref="HJ12:HJ13" si="9">HG12-HD12</f>
        <v>0</v>
      </c>
      <c r="HK12" s="14">
        <f t="shared" ref="HK12:HK20" si="10">HH12-HE12</f>
        <v>0</v>
      </c>
      <c r="HL12" s="21">
        <v>19</v>
      </c>
      <c r="HM12" s="22"/>
      <c r="HN12" s="14">
        <v>4371936.58</v>
      </c>
      <c r="HO12" s="1"/>
      <c r="HP12" s="12" t="s">
        <v>27</v>
      </c>
      <c r="HQ12" s="3">
        <v>2</v>
      </c>
      <c r="HR12" s="14">
        <v>605000</v>
      </c>
      <c r="HS12" s="34">
        <v>2</v>
      </c>
      <c r="HT12" s="31">
        <v>2</v>
      </c>
      <c r="HU12" s="24">
        <v>605000</v>
      </c>
      <c r="HV12" s="31">
        <v>0</v>
      </c>
      <c r="HW12" s="31">
        <v>0</v>
      </c>
      <c r="HX12" s="14">
        <v>0</v>
      </c>
      <c r="HY12" s="21">
        <v>13</v>
      </c>
      <c r="HZ12" s="22"/>
      <c r="IA12" s="14">
        <v>308878.67</v>
      </c>
      <c r="IB12" s="1"/>
      <c r="IC12" s="12" t="s">
        <v>27</v>
      </c>
      <c r="ID12" s="118"/>
      <c r="IE12" s="14"/>
      <c r="IF12" s="34"/>
      <c r="IG12" s="31"/>
      <c r="IH12" s="24"/>
      <c r="II12" s="31"/>
      <c r="IJ12" s="31"/>
      <c r="IK12" s="14"/>
      <c r="IL12" s="21"/>
      <c r="IM12" s="22"/>
      <c r="IN12" s="14"/>
      <c r="IO12" s="1"/>
    </row>
    <row r="13" spans="1:249" x14ac:dyDescent="0.25">
      <c r="A13" s="1"/>
      <c r="B13" s="9" t="s">
        <v>28</v>
      </c>
      <c r="C13" s="3">
        <v>0</v>
      </c>
      <c r="D13" s="25">
        <v>0</v>
      </c>
      <c r="E13" s="32">
        <v>0</v>
      </c>
      <c r="F13" s="3">
        <v>0</v>
      </c>
      <c r="G13" s="25">
        <v>0</v>
      </c>
      <c r="H13" s="30">
        <v>0</v>
      </c>
      <c r="I13" s="31">
        <v>0</v>
      </c>
      <c r="J13" s="14">
        <v>0</v>
      </c>
      <c r="K13" s="125">
        <v>16</v>
      </c>
      <c r="L13" s="126"/>
      <c r="M13" s="3"/>
      <c r="N13" s="14">
        <v>95545</v>
      </c>
      <c r="O13" s="20"/>
      <c r="P13" s="9" t="s">
        <v>28</v>
      </c>
      <c r="Q13" s="3">
        <v>1</v>
      </c>
      <c r="R13" s="25">
        <v>164669.35999999999</v>
      </c>
      <c r="S13" s="32">
        <v>5</v>
      </c>
      <c r="T13" s="3">
        <v>9</v>
      </c>
      <c r="U13" s="33">
        <v>604669.36</v>
      </c>
      <c r="V13" s="31">
        <v>4</v>
      </c>
      <c r="W13" s="31">
        <v>8</v>
      </c>
      <c r="X13" s="14">
        <v>440000</v>
      </c>
      <c r="Y13" s="125">
        <v>7</v>
      </c>
      <c r="Z13" s="126"/>
      <c r="AA13" s="3"/>
      <c r="AB13" s="10">
        <v>177000</v>
      </c>
      <c r="AC13" s="20"/>
      <c r="AD13" s="11" t="s">
        <v>28</v>
      </c>
      <c r="AE13" s="3">
        <v>3</v>
      </c>
      <c r="AF13" s="15">
        <v>361995.88</v>
      </c>
      <c r="AG13" s="32">
        <v>3</v>
      </c>
      <c r="AH13" s="3">
        <v>3</v>
      </c>
      <c r="AI13" s="35">
        <v>361995.88</v>
      </c>
      <c r="AJ13" s="34">
        <v>0</v>
      </c>
      <c r="AK13" s="31">
        <v>0</v>
      </c>
      <c r="AL13" s="15">
        <v>0</v>
      </c>
      <c r="AM13" s="174">
        <v>16</v>
      </c>
      <c r="AN13" s="126"/>
      <c r="AO13" s="3"/>
      <c r="AP13" s="15">
        <v>404426.73</v>
      </c>
      <c r="AQ13" s="20"/>
      <c r="AR13" s="11" t="s">
        <v>28</v>
      </c>
      <c r="AS13" s="3">
        <v>1</v>
      </c>
      <c r="AT13" s="25">
        <v>69788</v>
      </c>
      <c r="AU13" s="32">
        <v>1</v>
      </c>
      <c r="AV13" s="3">
        <v>1</v>
      </c>
      <c r="AW13" s="35">
        <v>69788</v>
      </c>
      <c r="AX13" s="31">
        <v>0</v>
      </c>
      <c r="AY13" s="31">
        <v>0</v>
      </c>
      <c r="AZ13" s="14">
        <v>0</v>
      </c>
      <c r="BA13" s="125">
        <v>8</v>
      </c>
      <c r="BB13" s="126"/>
      <c r="BC13" s="3"/>
      <c r="BD13" s="14">
        <v>170550</v>
      </c>
      <c r="BE13" s="20"/>
      <c r="BF13" s="9" t="s">
        <v>28</v>
      </c>
      <c r="BG13" s="3">
        <v>2</v>
      </c>
      <c r="BH13" s="25">
        <v>235238.55</v>
      </c>
      <c r="BI13" s="36">
        <v>2</v>
      </c>
      <c r="BJ13" s="22">
        <v>2</v>
      </c>
      <c r="BK13" s="24">
        <v>235238.55</v>
      </c>
      <c r="BL13" s="31">
        <v>0</v>
      </c>
      <c r="BM13" s="31">
        <v>0</v>
      </c>
      <c r="BN13" s="14">
        <v>0</v>
      </c>
      <c r="BO13" s="3"/>
      <c r="BP13" s="3">
        <v>7</v>
      </c>
      <c r="BQ13" s="3"/>
      <c r="BR13" s="14">
        <v>129356</v>
      </c>
      <c r="BS13" s="20"/>
      <c r="BT13" s="12" t="s">
        <v>28</v>
      </c>
      <c r="BU13" s="3">
        <v>1</v>
      </c>
      <c r="BV13" s="23">
        <v>104172</v>
      </c>
      <c r="BW13" s="37">
        <v>1</v>
      </c>
      <c r="BX13" s="3">
        <v>1</v>
      </c>
      <c r="BY13" s="14">
        <v>104172</v>
      </c>
      <c r="BZ13" s="31">
        <v>0</v>
      </c>
      <c r="CA13" s="31">
        <v>0</v>
      </c>
      <c r="CB13" s="14">
        <v>0</v>
      </c>
      <c r="CC13" s="21"/>
      <c r="CD13" s="13">
        <v>13</v>
      </c>
      <c r="CE13" s="22"/>
      <c r="CF13" s="23">
        <v>144482</v>
      </c>
      <c r="CG13" s="20"/>
      <c r="CH13" s="12" t="s">
        <v>28</v>
      </c>
      <c r="CI13" s="3">
        <v>3</v>
      </c>
      <c r="CJ13" s="24">
        <v>351573</v>
      </c>
      <c r="CK13" s="32">
        <v>3</v>
      </c>
      <c r="CL13" s="3">
        <v>3</v>
      </c>
      <c r="CM13" s="15">
        <v>351573</v>
      </c>
      <c r="CN13" s="31">
        <v>0</v>
      </c>
      <c r="CO13" s="31">
        <v>0</v>
      </c>
      <c r="CP13" s="14">
        <v>0</v>
      </c>
      <c r="CQ13" s="21"/>
      <c r="CR13" s="13">
        <v>13</v>
      </c>
      <c r="CS13" s="22"/>
      <c r="CT13" s="23">
        <v>120462</v>
      </c>
      <c r="CU13" s="1"/>
      <c r="CV13" s="12" t="s">
        <v>28</v>
      </c>
      <c r="CW13" s="3">
        <v>0</v>
      </c>
      <c r="CX13" s="24">
        <v>0</v>
      </c>
      <c r="CY13" s="32">
        <v>1</v>
      </c>
      <c r="CZ13" s="3">
        <v>1</v>
      </c>
      <c r="DA13" s="15">
        <v>100000</v>
      </c>
      <c r="DB13" s="31">
        <v>1</v>
      </c>
      <c r="DC13" s="31">
        <v>1</v>
      </c>
      <c r="DD13" s="14">
        <v>100000</v>
      </c>
      <c r="DE13" s="21"/>
      <c r="DF13" s="13">
        <v>6</v>
      </c>
      <c r="DG13" s="22"/>
      <c r="DH13" s="23">
        <v>76600</v>
      </c>
      <c r="DI13" s="1"/>
      <c r="DJ13" s="1"/>
      <c r="DK13" s="12" t="s">
        <v>28</v>
      </c>
      <c r="DL13" s="3">
        <v>0</v>
      </c>
      <c r="DM13" s="73">
        <v>0</v>
      </c>
      <c r="DN13" s="32">
        <v>0</v>
      </c>
      <c r="DO13" s="3">
        <v>0</v>
      </c>
      <c r="DP13" s="15">
        <v>0</v>
      </c>
      <c r="DQ13" s="31">
        <v>0</v>
      </c>
      <c r="DR13" s="31">
        <v>0</v>
      </c>
      <c r="DS13" s="14">
        <v>0</v>
      </c>
      <c r="DT13" s="21"/>
      <c r="DU13" s="13">
        <v>15</v>
      </c>
      <c r="DV13" s="22"/>
      <c r="DW13" s="23">
        <v>68325</v>
      </c>
      <c r="DX13" s="1"/>
      <c r="DY13" s="12" t="s">
        <v>28</v>
      </c>
      <c r="DZ13" s="3">
        <v>0</v>
      </c>
      <c r="EA13" s="73">
        <v>0</v>
      </c>
      <c r="EB13" s="34">
        <f t="shared" si="0"/>
        <v>0</v>
      </c>
      <c r="EC13" s="31">
        <f t="shared" si="1"/>
        <v>0</v>
      </c>
      <c r="ED13" s="15">
        <f t="shared" si="1"/>
        <v>0</v>
      </c>
      <c r="EE13" s="31">
        <v>0</v>
      </c>
      <c r="EF13" s="31">
        <v>0</v>
      </c>
      <c r="EG13" s="14">
        <v>0</v>
      </c>
      <c r="EH13" s="21"/>
      <c r="EI13" s="13">
        <v>16</v>
      </c>
      <c r="EJ13" s="22"/>
      <c r="EK13" s="14">
        <v>179675</v>
      </c>
      <c r="EL13" s="1"/>
      <c r="EM13" s="12" t="s">
        <v>28</v>
      </c>
      <c r="EN13" s="3">
        <v>10</v>
      </c>
      <c r="EO13" s="73">
        <v>1479000</v>
      </c>
      <c r="EP13" s="34">
        <v>10</v>
      </c>
      <c r="EQ13" s="31">
        <v>10</v>
      </c>
      <c r="ER13" s="15">
        <v>1479000</v>
      </c>
      <c r="ES13" s="31">
        <v>0</v>
      </c>
      <c r="ET13" s="31">
        <v>0</v>
      </c>
      <c r="EU13" s="14">
        <v>0</v>
      </c>
      <c r="EV13" s="21"/>
      <c r="EW13" s="13">
        <v>12</v>
      </c>
      <c r="EX13" s="22"/>
      <c r="EY13" s="14">
        <v>310468</v>
      </c>
      <c r="EZ13" s="1"/>
      <c r="FA13" s="12" t="s">
        <v>28</v>
      </c>
      <c r="FB13" s="3">
        <v>1</v>
      </c>
      <c r="FC13" s="73">
        <v>85000</v>
      </c>
      <c r="FD13" s="34">
        <v>1</v>
      </c>
      <c r="FE13" s="31">
        <v>1</v>
      </c>
      <c r="FF13" s="15">
        <v>85000</v>
      </c>
      <c r="FG13" s="31">
        <v>0</v>
      </c>
      <c r="FH13" s="31">
        <v>0</v>
      </c>
      <c r="FI13" s="14">
        <v>0</v>
      </c>
      <c r="FJ13" s="21"/>
      <c r="FK13" s="13">
        <v>6</v>
      </c>
      <c r="FL13" s="22"/>
      <c r="FM13" s="14">
        <v>58140</v>
      </c>
      <c r="FN13" s="1"/>
      <c r="FO13" s="12" t="s">
        <v>28</v>
      </c>
      <c r="FP13" s="3">
        <v>1</v>
      </c>
      <c r="FQ13" s="73">
        <v>80000</v>
      </c>
      <c r="FR13" s="34">
        <v>2</v>
      </c>
      <c r="FS13" s="31">
        <v>3</v>
      </c>
      <c r="FT13" s="24">
        <v>384000</v>
      </c>
      <c r="FU13" s="31">
        <v>1</v>
      </c>
      <c r="FV13" s="31">
        <v>2</v>
      </c>
      <c r="FW13" s="14">
        <f>FT13-FQ13</f>
        <v>304000</v>
      </c>
      <c r="FX13" s="21"/>
      <c r="FY13" s="13">
        <v>16</v>
      </c>
      <c r="FZ13" s="22"/>
      <c r="GA13" s="14">
        <v>336786</v>
      </c>
      <c r="GB13" s="1"/>
      <c r="GC13" s="12" t="s">
        <v>28</v>
      </c>
      <c r="GD13" s="3">
        <v>1</v>
      </c>
      <c r="GE13" s="73">
        <v>399000</v>
      </c>
      <c r="GF13" s="34">
        <v>1</v>
      </c>
      <c r="GG13" s="31">
        <v>1</v>
      </c>
      <c r="GH13" s="24">
        <v>399000</v>
      </c>
      <c r="GI13" s="31">
        <v>0</v>
      </c>
      <c r="GJ13" s="31">
        <v>0</v>
      </c>
      <c r="GK13" s="14">
        <v>0</v>
      </c>
      <c r="GL13" s="21">
        <v>10</v>
      </c>
      <c r="GM13" s="22"/>
      <c r="GN13" s="14">
        <v>176300</v>
      </c>
      <c r="GO13" s="1"/>
      <c r="GP13" s="12" t="s">
        <v>28</v>
      </c>
      <c r="GQ13" s="3">
        <v>2</v>
      </c>
      <c r="GR13" s="14">
        <v>500000</v>
      </c>
      <c r="GS13" s="34">
        <v>2</v>
      </c>
      <c r="GT13" s="31">
        <v>2</v>
      </c>
      <c r="GU13" s="24">
        <v>500000</v>
      </c>
      <c r="GV13" s="31">
        <f t="shared" si="2"/>
        <v>0</v>
      </c>
      <c r="GW13" s="31">
        <f t="shared" si="3"/>
        <v>0</v>
      </c>
      <c r="GX13" s="14">
        <f t="shared" si="4"/>
        <v>0</v>
      </c>
      <c r="GY13" s="21">
        <v>11</v>
      </c>
      <c r="GZ13" s="22"/>
      <c r="HA13" s="14">
        <v>231706</v>
      </c>
      <c r="HB13" s="1"/>
      <c r="HC13" s="12" t="s">
        <v>28</v>
      </c>
      <c r="HD13" s="3">
        <v>0</v>
      </c>
      <c r="HE13" s="14">
        <v>0</v>
      </c>
      <c r="HF13" s="34">
        <v>0</v>
      </c>
      <c r="HG13" s="31">
        <v>0</v>
      </c>
      <c r="HH13" s="24">
        <v>0</v>
      </c>
      <c r="HI13" s="31">
        <f t="shared" si="8"/>
        <v>0</v>
      </c>
      <c r="HJ13" s="31">
        <f t="shared" si="9"/>
        <v>0</v>
      </c>
      <c r="HK13" s="14">
        <f t="shared" si="10"/>
        <v>0</v>
      </c>
      <c r="HL13" s="21">
        <v>7</v>
      </c>
      <c r="HM13" s="22"/>
      <c r="HN13" s="14">
        <v>135173</v>
      </c>
      <c r="HO13" s="1"/>
      <c r="HP13" s="12" t="s">
        <v>28</v>
      </c>
      <c r="HQ13" s="3">
        <v>0</v>
      </c>
      <c r="HR13" s="14">
        <v>0</v>
      </c>
      <c r="HS13" s="34">
        <v>0</v>
      </c>
      <c r="HT13" s="31">
        <v>0</v>
      </c>
      <c r="HU13" s="24">
        <v>0</v>
      </c>
      <c r="HV13" s="31">
        <v>0</v>
      </c>
      <c r="HW13" s="31">
        <v>0</v>
      </c>
      <c r="HX13" s="14">
        <v>0</v>
      </c>
      <c r="HY13" s="21">
        <v>14</v>
      </c>
      <c r="HZ13" s="22"/>
      <c r="IA13" s="14">
        <v>249801</v>
      </c>
      <c r="IB13" s="1"/>
      <c r="IC13" s="12" t="s">
        <v>28</v>
      </c>
      <c r="ID13" s="118"/>
      <c r="IE13" s="14"/>
      <c r="IF13" s="34"/>
      <c r="IG13" s="31"/>
      <c r="IH13" s="24"/>
      <c r="II13" s="31"/>
      <c r="IJ13" s="31"/>
      <c r="IK13" s="14"/>
      <c r="IL13" s="21"/>
      <c r="IM13" s="22"/>
      <c r="IN13" s="14"/>
      <c r="IO13" s="1"/>
    </row>
    <row r="14" spans="1:249" x14ac:dyDescent="0.25">
      <c r="A14" s="1"/>
      <c r="B14" s="9" t="s">
        <v>29</v>
      </c>
      <c r="C14" s="3">
        <v>5</v>
      </c>
      <c r="D14" s="25">
        <v>773450.06</v>
      </c>
      <c r="E14" s="32">
        <v>5</v>
      </c>
      <c r="F14" s="3">
        <v>5</v>
      </c>
      <c r="G14" s="25">
        <v>773450.06</v>
      </c>
      <c r="H14" s="30">
        <v>0</v>
      </c>
      <c r="I14" s="31">
        <v>0</v>
      </c>
      <c r="J14" s="14">
        <v>0</v>
      </c>
      <c r="K14" s="125">
        <v>7</v>
      </c>
      <c r="L14" s="126"/>
      <c r="M14" s="3"/>
      <c r="N14" s="14">
        <v>146900</v>
      </c>
      <c r="O14" s="20"/>
      <c r="P14" s="9" t="s">
        <v>29</v>
      </c>
      <c r="Q14" s="3">
        <v>3</v>
      </c>
      <c r="R14" s="25">
        <v>230000</v>
      </c>
      <c r="S14" s="32">
        <v>4</v>
      </c>
      <c r="T14" s="3">
        <v>5</v>
      </c>
      <c r="U14" s="33">
        <v>316000</v>
      </c>
      <c r="V14" s="31">
        <v>1</v>
      </c>
      <c r="W14" s="31">
        <v>2</v>
      </c>
      <c r="X14" s="14">
        <v>86000</v>
      </c>
      <c r="Y14" s="125">
        <v>14</v>
      </c>
      <c r="Z14" s="126"/>
      <c r="AA14" s="3"/>
      <c r="AB14" s="10">
        <v>130636</v>
      </c>
      <c r="AC14" s="20"/>
      <c r="AD14" s="11" t="s">
        <v>29</v>
      </c>
      <c r="AE14" s="3">
        <v>1</v>
      </c>
      <c r="AF14" s="15">
        <v>500000</v>
      </c>
      <c r="AG14" s="32">
        <v>1</v>
      </c>
      <c r="AH14" s="3">
        <v>1</v>
      </c>
      <c r="AI14" s="35">
        <v>500000</v>
      </c>
      <c r="AJ14" s="34">
        <v>0</v>
      </c>
      <c r="AK14" s="31">
        <v>0</v>
      </c>
      <c r="AL14" s="15">
        <v>0</v>
      </c>
      <c r="AM14" s="174">
        <v>14</v>
      </c>
      <c r="AN14" s="126"/>
      <c r="AO14" s="3"/>
      <c r="AP14" s="15">
        <v>169647</v>
      </c>
      <c r="AQ14" s="20"/>
      <c r="AR14" s="11" t="s">
        <v>29</v>
      </c>
      <c r="AS14" s="3">
        <v>0</v>
      </c>
      <c r="AT14" s="25">
        <v>0</v>
      </c>
      <c r="AU14" s="32">
        <v>0</v>
      </c>
      <c r="AV14" s="3">
        <v>0</v>
      </c>
      <c r="AW14" s="15">
        <v>0</v>
      </c>
      <c r="AX14" s="31">
        <v>0</v>
      </c>
      <c r="AY14" s="31">
        <v>0</v>
      </c>
      <c r="AZ14" s="14">
        <v>0</v>
      </c>
      <c r="BA14" s="125">
        <v>14</v>
      </c>
      <c r="BB14" s="126"/>
      <c r="BC14" s="3"/>
      <c r="BD14" s="14">
        <v>80895</v>
      </c>
      <c r="BE14" s="20"/>
      <c r="BF14" s="9" t="s">
        <v>29</v>
      </c>
      <c r="BG14" s="3">
        <v>1</v>
      </c>
      <c r="BH14" s="25">
        <v>90000</v>
      </c>
      <c r="BI14" s="36">
        <v>3</v>
      </c>
      <c r="BJ14" s="22">
        <v>3</v>
      </c>
      <c r="BK14" s="24">
        <v>224574</v>
      </c>
      <c r="BL14" s="31">
        <v>2</v>
      </c>
      <c r="BM14" s="31">
        <v>2</v>
      </c>
      <c r="BN14" s="14">
        <v>134574</v>
      </c>
      <c r="BO14" s="3"/>
      <c r="BP14" s="3">
        <v>10</v>
      </c>
      <c r="BQ14" s="3"/>
      <c r="BR14" s="14">
        <v>48351</v>
      </c>
      <c r="BS14" s="20"/>
      <c r="BT14" s="12" t="s">
        <v>29</v>
      </c>
      <c r="BU14" s="3">
        <v>5</v>
      </c>
      <c r="BV14" s="23">
        <v>774964.68</v>
      </c>
      <c r="BW14" s="37">
        <v>5</v>
      </c>
      <c r="BX14" s="3">
        <v>5</v>
      </c>
      <c r="BY14" s="14">
        <v>774964.68</v>
      </c>
      <c r="BZ14" s="31">
        <v>0</v>
      </c>
      <c r="CA14" s="31">
        <v>0</v>
      </c>
      <c r="CB14" s="14">
        <v>0</v>
      </c>
      <c r="CC14" s="21"/>
      <c r="CD14" s="13">
        <v>12</v>
      </c>
      <c r="CE14" s="22"/>
      <c r="CF14" s="23">
        <v>105740</v>
      </c>
      <c r="CG14" s="20"/>
      <c r="CH14" s="12" t="s">
        <v>29</v>
      </c>
      <c r="CI14" s="3">
        <v>1</v>
      </c>
      <c r="CJ14" s="24">
        <v>165365.4</v>
      </c>
      <c r="CK14" s="32">
        <v>1</v>
      </c>
      <c r="CL14" s="3">
        <v>1</v>
      </c>
      <c r="CM14" s="15">
        <v>165365.4</v>
      </c>
      <c r="CN14" s="31">
        <v>0</v>
      </c>
      <c r="CO14" s="31">
        <v>0</v>
      </c>
      <c r="CP14" s="14">
        <v>0</v>
      </c>
      <c r="CQ14" s="21"/>
      <c r="CR14" s="13">
        <v>10</v>
      </c>
      <c r="CS14" s="22"/>
      <c r="CT14" s="23">
        <v>57000</v>
      </c>
      <c r="CU14" s="1"/>
      <c r="CV14" s="12" t="s">
        <v>29</v>
      </c>
      <c r="CW14" s="3">
        <v>0</v>
      </c>
      <c r="CX14" s="24">
        <v>0</v>
      </c>
      <c r="CY14" s="32">
        <v>0</v>
      </c>
      <c r="CZ14" s="3">
        <v>0</v>
      </c>
      <c r="DA14" s="15">
        <v>0</v>
      </c>
      <c r="DB14" s="31">
        <v>0</v>
      </c>
      <c r="DC14" s="31">
        <v>0</v>
      </c>
      <c r="DD14" s="14">
        <v>0</v>
      </c>
      <c r="DE14" s="21"/>
      <c r="DF14" s="13">
        <v>7</v>
      </c>
      <c r="DG14" s="22"/>
      <c r="DH14" s="23">
        <v>106700</v>
      </c>
      <c r="DI14" s="1"/>
      <c r="DJ14" s="1"/>
      <c r="DK14" s="12" t="s">
        <v>29</v>
      </c>
      <c r="DL14" s="3">
        <v>0</v>
      </c>
      <c r="DM14" s="73">
        <v>0</v>
      </c>
      <c r="DN14" s="32">
        <v>0</v>
      </c>
      <c r="DO14" s="3">
        <v>0</v>
      </c>
      <c r="DP14" s="15">
        <v>0</v>
      </c>
      <c r="DQ14" s="31">
        <v>0</v>
      </c>
      <c r="DR14" s="31">
        <v>0</v>
      </c>
      <c r="DS14" s="14">
        <v>0</v>
      </c>
      <c r="DT14" s="21"/>
      <c r="DU14" s="13">
        <v>10</v>
      </c>
      <c r="DV14" s="22"/>
      <c r="DW14" s="23">
        <v>32954.44</v>
      </c>
      <c r="DX14" s="1"/>
      <c r="DY14" s="12" t="s">
        <v>29</v>
      </c>
      <c r="DZ14" s="3">
        <v>0</v>
      </c>
      <c r="EA14" s="73">
        <v>0</v>
      </c>
      <c r="EB14" s="34">
        <f t="shared" si="0"/>
        <v>0</v>
      </c>
      <c r="EC14" s="31">
        <f t="shared" si="1"/>
        <v>0</v>
      </c>
      <c r="ED14" s="15">
        <f t="shared" si="1"/>
        <v>0</v>
      </c>
      <c r="EE14" s="31">
        <v>0</v>
      </c>
      <c r="EF14" s="31">
        <v>0</v>
      </c>
      <c r="EG14" s="14">
        <v>0</v>
      </c>
      <c r="EH14" s="21"/>
      <c r="EI14" s="13">
        <v>10</v>
      </c>
      <c r="EJ14" s="22"/>
      <c r="EK14" s="14">
        <v>261000</v>
      </c>
      <c r="EL14" s="1"/>
      <c r="EM14" s="12" t="s">
        <v>29</v>
      </c>
      <c r="EN14" s="3">
        <v>0</v>
      </c>
      <c r="EO14" s="73">
        <v>0</v>
      </c>
      <c r="EP14" s="34">
        <v>0</v>
      </c>
      <c r="EQ14" s="31">
        <v>0</v>
      </c>
      <c r="ER14" s="15">
        <v>0</v>
      </c>
      <c r="ES14" s="31">
        <v>0</v>
      </c>
      <c r="ET14" s="31">
        <v>0</v>
      </c>
      <c r="EU14" s="14">
        <v>0</v>
      </c>
      <c r="EV14" s="21"/>
      <c r="EW14" s="13">
        <v>8</v>
      </c>
      <c r="EX14" s="22"/>
      <c r="EY14" s="14">
        <v>108700</v>
      </c>
      <c r="EZ14" s="1"/>
      <c r="FA14" s="12" t="s">
        <v>29</v>
      </c>
      <c r="FB14" s="3">
        <v>1</v>
      </c>
      <c r="FC14" s="73">
        <v>75000</v>
      </c>
      <c r="FD14" s="34">
        <v>1</v>
      </c>
      <c r="FE14" s="31">
        <v>1</v>
      </c>
      <c r="FF14" s="15">
        <v>75000</v>
      </c>
      <c r="FG14" s="31">
        <v>0</v>
      </c>
      <c r="FH14" s="31">
        <v>0</v>
      </c>
      <c r="FI14" s="14">
        <v>0</v>
      </c>
      <c r="FJ14" s="21"/>
      <c r="FK14" s="13">
        <v>9</v>
      </c>
      <c r="FL14" s="22"/>
      <c r="FM14" s="14">
        <v>102050</v>
      </c>
      <c r="FN14" s="1"/>
      <c r="FO14" s="12" t="s">
        <v>29</v>
      </c>
      <c r="FP14" s="3">
        <v>2</v>
      </c>
      <c r="FQ14" s="73">
        <v>224900</v>
      </c>
      <c r="FR14" s="34">
        <v>2</v>
      </c>
      <c r="FS14" s="31">
        <v>2</v>
      </c>
      <c r="FT14" s="24">
        <v>224900</v>
      </c>
      <c r="FU14" s="31">
        <v>0</v>
      </c>
      <c r="FV14" s="31">
        <v>0</v>
      </c>
      <c r="FW14" s="14">
        <f t="shared" ref="FW14:FW20" si="11">FT14-FQ14</f>
        <v>0</v>
      </c>
      <c r="FX14" s="21"/>
      <c r="FY14" s="13">
        <v>12</v>
      </c>
      <c r="FZ14" s="22"/>
      <c r="GA14" s="14">
        <v>144583.20000000001</v>
      </c>
      <c r="GB14" s="1"/>
      <c r="GC14" s="12" t="s">
        <v>29</v>
      </c>
      <c r="GD14" s="3">
        <v>1</v>
      </c>
      <c r="GE14" s="73">
        <v>500000</v>
      </c>
      <c r="GF14" s="34">
        <v>1</v>
      </c>
      <c r="GG14" s="31">
        <v>1</v>
      </c>
      <c r="GH14" s="73">
        <v>500000</v>
      </c>
      <c r="GI14" s="34">
        <v>0</v>
      </c>
      <c r="GJ14" s="31">
        <v>0</v>
      </c>
      <c r="GK14" s="14">
        <v>0</v>
      </c>
      <c r="GL14" s="21">
        <v>6</v>
      </c>
      <c r="GM14" s="22"/>
      <c r="GN14" s="14">
        <v>123390</v>
      </c>
      <c r="GO14" s="1"/>
      <c r="GP14" s="12" t="s">
        <v>29</v>
      </c>
      <c r="GQ14" s="3">
        <v>13</v>
      </c>
      <c r="GR14" s="14">
        <v>1010000</v>
      </c>
      <c r="GS14" s="34">
        <v>13</v>
      </c>
      <c r="GT14" s="31">
        <v>13</v>
      </c>
      <c r="GU14" s="24">
        <v>1010000</v>
      </c>
      <c r="GV14" s="31">
        <f t="shared" si="2"/>
        <v>0</v>
      </c>
      <c r="GW14" s="31">
        <f t="shared" si="3"/>
        <v>0</v>
      </c>
      <c r="GX14" s="14">
        <f t="shared" si="4"/>
        <v>0</v>
      </c>
      <c r="GY14" s="21">
        <v>8</v>
      </c>
      <c r="HA14" s="14">
        <v>237350</v>
      </c>
      <c r="HB14" s="1"/>
      <c r="HC14" s="12" t="s">
        <v>29</v>
      </c>
      <c r="HD14" s="3">
        <v>3</v>
      </c>
      <c r="HE14" s="14">
        <v>456755</v>
      </c>
      <c r="HF14" s="34">
        <v>3</v>
      </c>
      <c r="HG14" s="31">
        <v>3</v>
      </c>
      <c r="HH14" s="24">
        <v>456755</v>
      </c>
      <c r="HI14" s="31">
        <f t="shared" si="8"/>
        <v>0</v>
      </c>
      <c r="HJ14" s="31">
        <f>HG14-HD14</f>
        <v>0</v>
      </c>
      <c r="HK14" s="14">
        <f t="shared" si="10"/>
        <v>0</v>
      </c>
      <c r="HL14" s="21">
        <v>11</v>
      </c>
      <c r="HN14" s="14">
        <v>602609.12</v>
      </c>
      <c r="HO14" s="1"/>
      <c r="HP14" s="12" t="s">
        <v>29</v>
      </c>
      <c r="HQ14" s="3">
        <v>3</v>
      </c>
      <c r="HR14" s="14">
        <v>756850</v>
      </c>
      <c r="HS14" s="34">
        <v>3</v>
      </c>
      <c r="HT14" s="31">
        <v>3</v>
      </c>
      <c r="HU14" s="24">
        <v>756850</v>
      </c>
      <c r="HV14" s="31">
        <v>0</v>
      </c>
      <c r="HW14" s="31">
        <v>0</v>
      </c>
      <c r="HX14" s="14">
        <v>0</v>
      </c>
      <c r="HY14" s="21">
        <v>31</v>
      </c>
      <c r="IA14" s="14">
        <v>9131054.6300000008</v>
      </c>
      <c r="IB14" s="1"/>
      <c r="IC14" s="12" t="s">
        <v>29</v>
      </c>
      <c r="ID14" s="118"/>
      <c r="IE14" s="14"/>
      <c r="IF14" s="34"/>
      <c r="IG14" s="31"/>
      <c r="IH14" s="24"/>
      <c r="II14" s="31"/>
      <c r="IJ14" s="31"/>
      <c r="IK14" s="14"/>
      <c r="IL14" s="21"/>
      <c r="IN14" s="14"/>
      <c r="IO14" s="1"/>
    </row>
    <row r="15" spans="1:249" x14ac:dyDescent="0.25">
      <c r="A15" s="1"/>
      <c r="B15" s="9" t="s">
        <v>30</v>
      </c>
      <c r="C15" s="3">
        <v>3</v>
      </c>
      <c r="D15" s="25">
        <v>698128.21</v>
      </c>
      <c r="E15" s="32">
        <v>3</v>
      </c>
      <c r="F15" s="3">
        <v>3</v>
      </c>
      <c r="G15" s="25">
        <v>698128.21</v>
      </c>
      <c r="H15" s="30">
        <v>0</v>
      </c>
      <c r="I15" s="31">
        <v>0</v>
      </c>
      <c r="J15" s="14">
        <v>0</v>
      </c>
      <c r="K15" s="125">
        <v>10</v>
      </c>
      <c r="L15" s="126"/>
      <c r="M15" s="3"/>
      <c r="N15" s="14">
        <v>133500</v>
      </c>
      <c r="O15" s="20"/>
      <c r="P15" s="9" t="s">
        <v>30</v>
      </c>
      <c r="Q15" s="3">
        <v>2</v>
      </c>
      <c r="R15" s="25">
        <v>226415.82</v>
      </c>
      <c r="S15" s="32">
        <v>2</v>
      </c>
      <c r="T15" s="3">
        <v>2</v>
      </c>
      <c r="U15" s="33">
        <v>226415.82</v>
      </c>
      <c r="V15" s="31">
        <v>0</v>
      </c>
      <c r="W15" s="31">
        <v>0</v>
      </c>
      <c r="X15" s="14">
        <v>0</v>
      </c>
      <c r="Y15" s="125">
        <v>6</v>
      </c>
      <c r="Z15" s="126"/>
      <c r="AA15" s="3"/>
      <c r="AB15" s="10">
        <v>89638.71</v>
      </c>
      <c r="AC15" s="20"/>
      <c r="AD15" s="11" t="s">
        <v>30</v>
      </c>
      <c r="AE15" s="3">
        <v>2</v>
      </c>
      <c r="AF15" s="15">
        <v>108000</v>
      </c>
      <c r="AG15" s="32">
        <v>4</v>
      </c>
      <c r="AH15" s="3">
        <v>4</v>
      </c>
      <c r="AI15" s="35">
        <v>403000</v>
      </c>
      <c r="AJ15" s="34">
        <v>2</v>
      </c>
      <c r="AK15" s="31">
        <v>2</v>
      </c>
      <c r="AL15" s="15">
        <v>295000</v>
      </c>
      <c r="AM15" s="174">
        <v>7</v>
      </c>
      <c r="AN15" s="126"/>
      <c r="AO15" s="3"/>
      <c r="AP15" s="15">
        <v>55100</v>
      </c>
      <c r="AQ15" s="20"/>
      <c r="AR15" s="11" t="s">
        <v>30</v>
      </c>
      <c r="AS15" s="3">
        <v>0</v>
      </c>
      <c r="AT15" s="25">
        <v>0</v>
      </c>
      <c r="AU15" s="32">
        <v>1</v>
      </c>
      <c r="AV15" s="3">
        <v>12</v>
      </c>
      <c r="AW15" s="35">
        <v>400000</v>
      </c>
      <c r="AX15" s="31">
        <v>1</v>
      </c>
      <c r="AY15" s="31">
        <v>12</v>
      </c>
      <c r="AZ15" s="14">
        <v>400000</v>
      </c>
      <c r="BA15" s="125">
        <v>8</v>
      </c>
      <c r="BB15" s="126"/>
      <c r="BC15" s="3"/>
      <c r="BD15" s="14">
        <v>43250</v>
      </c>
      <c r="BE15" s="20"/>
      <c r="BF15" s="9" t="s">
        <v>30</v>
      </c>
      <c r="BG15" s="3">
        <v>3</v>
      </c>
      <c r="BH15" s="25">
        <v>427798.32</v>
      </c>
      <c r="BI15" s="36">
        <v>4</v>
      </c>
      <c r="BJ15" s="22">
        <v>5</v>
      </c>
      <c r="BK15" s="24">
        <v>677482.16</v>
      </c>
      <c r="BL15" s="31">
        <v>1</v>
      </c>
      <c r="BM15" s="31">
        <v>2</v>
      </c>
      <c r="BN15" s="14">
        <v>249683.84000000003</v>
      </c>
      <c r="BO15" s="3"/>
      <c r="BP15" s="3">
        <v>12</v>
      </c>
      <c r="BQ15" s="3"/>
      <c r="BR15" s="14">
        <v>82100</v>
      </c>
      <c r="BS15" s="20"/>
      <c r="BT15" s="12" t="s">
        <v>30</v>
      </c>
      <c r="BU15" s="3">
        <v>5</v>
      </c>
      <c r="BV15" s="23">
        <v>1012612.28</v>
      </c>
      <c r="BW15" s="37">
        <v>6</v>
      </c>
      <c r="BX15" s="3">
        <v>7</v>
      </c>
      <c r="BY15" s="14">
        <v>1041292.28</v>
      </c>
      <c r="BZ15" s="31">
        <v>1</v>
      </c>
      <c r="CA15" s="31">
        <v>2</v>
      </c>
      <c r="CB15" s="14">
        <v>28680</v>
      </c>
      <c r="CC15" s="21"/>
      <c r="CD15" s="13">
        <v>13</v>
      </c>
      <c r="CE15" s="22"/>
      <c r="CF15" s="23">
        <v>175661</v>
      </c>
      <c r="CG15" s="20"/>
      <c r="CH15" s="12" t="s">
        <v>30</v>
      </c>
      <c r="CI15" s="3">
        <v>0</v>
      </c>
      <c r="CJ15" s="24">
        <v>0</v>
      </c>
      <c r="CK15" s="32">
        <v>0</v>
      </c>
      <c r="CL15" s="3">
        <v>0</v>
      </c>
      <c r="CM15" s="15">
        <v>0</v>
      </c>
      <c r="CN15" s="31">
        <v>0</v>
      </c>
      <c r="CO15" s="31">
        <v>0</v>
      </c>
      <c r="CP15" s="14">
        <v>0</v>
      </c>
      <c r="CQ15" s="21"/>
      <c r="CR15" s="13">
        <v>15</v>
      </c>
      <c r="CS15" s="22" t="s">
        <v>25</v>
      </c>
      <c r="CT15" s="23">
        <v>111960</v>
      </c>
      <c r="CU15" s="1"/>
      <c r="CV15" s="12" t="s">
        <v>30</v>
      </c>
      <c r="CW15" s="3">
        <v>0</v>
      </c>
      <c r="CX15" s="24">
        <v>0</v>
      </c>
      <c r="CY15" s="32">
        <v>0</v>
      </c>
      <c r="CZ15" s="3">
        <v>0</v>
      </c>
      <c r="DA15" s="15">
        <v>0</v>
      </c>
      <c r="DB15" s="31">
        <v>0</v>
      </c>
      <c r="DC15" s="31">
        <v>0</v>
      </c>
      <c r="DD15" s="14">
        <v>0</v>
      </c>
      <c r="DE15" s="21"/>
      <c r="DF15" s="13">
        <v>4</v>
      </c>
      <c r="DG15" s="22" t="s">
        <v>25</v>
      </c>
      <c r="DH15" s="23">
        <v>49000</v>
      </c>
      <c r="DI15" s="1"/>
      <c r="DJ15" s="1"/>
      <c r="DK15" s="12" t="s">
        <v>30</v>
      </c>
      <c r="DL15" s="3">
        <v>1</v>
      </c>
      <c r="DM15" s="73">
        <v>160000</v>
      </c>
      <c r="DN15" s="32">
        <v>1</v>
      </c>
      <c r="DO15" s="3">
        <v>1</v>
      </c>
      <c r="DP15" s="15">
        <v>160000</v>
      </c>
      <c r="DQ15" s="31">
        <v>0</v>
      </c>
      <c r="DR15" s="31">
        <v>0</v>
      </c>
      <c r="DS15" s="14">
        <v>0</v>
      </c>
      <c r="DT15" s="21"/>
      <c r="DU15" s="13">
        <v>9</v>
      </c>
      <c r="DV15" s="22"/>
      <c r="DW15" s="23">
        <v>52000</v>
      </c>
      <c r="DX15" s="1"/>
      <c r="DY15" s="12" t="s">
        <v>30</v>
      </c>
      <c r="DZ15" s="3">
        <v>0</v>
      </c>
      <c r="EA15" s="73">
        <v>0</v>
      </c>
      <c r="EB15" s="34">
        <f t="shared" ref="EB15:EB17" si="12">DZ15+EE15</f>
        <v>0</v>
      </c>
      <c r="EC15" s="31">
        <f t="shared" ref="EC15:ED17" si="13">+DZ15+EF15</f>
        <v>0</v>
      </c>
      <c r="ED15" s="15">
        <f t="shared" si="13"/>
        <v>0</v>
      </c>
      <c r="EE15" s="31">
        <v>0</v>
      </c>
      <c r="EF15" s="31">
        <v>0</v>
      </c>
      <c r="EG15" s="14">
        <v>0</v>
      </c>
      <c r="EH15" s="21"/>
      <c r="EI15" s="13">
        <v>5</v>
      </c>
      <c r="EJ15" s="22"/>
      <c r="EK15" s="14">
        <v>49450</v>
      </c>
      <c r="EL15" s="1"/>
      <c r="EM15" s="12" t="s">
        <v>30</v>
      </c>
      <c r="EN15" s="3">
        <v>2</v>
      </c>
      <c r="EO15" s="73">
        <v>260000</v>
      </c>
      <c r="EP15" s="34">
        <v>2</v>
      </c>
      <c r="EQ15" s="31">
        <v>2</v>
      </c>
      <c r="ER15" s="15">
        <v>260000</v>
      </c>
      <c r="ES15" s="31">
        <v>0</v>
      </c>
      <c r="ET15" s="31">
        <v>0</v>
      </c>
      <c r="EU15" s="14">
        <v>0</v>
      </c>
      <c r="EV15" s="21"/>
      <c r="EW15" s="13">
        <v>13</v>
      </c>
      <c r="EX15" s="22"/>
      <c r="EY15" s="14">
        <v>154001</v>
      </c>
      <c r="EZ15" s="1"/>
      <c r="FA15" s="12" t="s">
        <v>30</v>
      </c>
      <c r="FB15" s="3">
        <v>1</v>
      </c>
      <c r="FC15" s="73">
        <v>300000</v>
      </c>
      <c r="FD15" s="34">
        <v>1</v>
      </c>
      <c r="FE15" s="31">
        <v>1</v>
      </c>
      <c r="FF15" s="15">
        <v>300000</v>
      </c>
      <c r="FG15" s="31">
        <v>0</v>
      </c>
      <c r="FH15" s="31">
        <v>0</v>
      </c>
      <c r="FI15" s="14">
        <v>0</v>
      </c>
      <c r="FJ15" s="21"/>
      <c r="FK15" s="13">
        <v>15</v>
      </c>
      <c r="FL15" s="22"/>
      <c r="FM15" s="14">
        <v>215600</v>
      </c>
      <c r="FN15" s="1"/>
      <c r="FO15" s="12" t="s">
        <v>30</v>
      </c>
      <c r="FP15" s="3">
        <v>0</v>
      </c>
      <c r="FQ15" s="73">
        <v>0</v>
      </c>
      <c r="FR15" s="34">
        <v>2</v>
      </c>
      <c r="FS15" s="31">
        <v>2</v>
      </c>
      <c r="FT15" s="24">
        <v>224900</v>
      </c>
      <c r="FU15" s="31">
        <v>2</v>
      </c>
      <c r="FV15" s="31">
        <v>2</v>
      </c>
      <c r="FW15" s="14">
        <f t="shared" si="11"/>
        <v>224900</v>
      </c>
      <c r="FX15" s="21"/>
      <c r="FY15" s="13">
        <v>6</v>
      </c>
      <c r="FZ15" s="22"/>
      <c r="GA15" s="14">
        <v>59964</v>
      </c>
      <c r="GB15" s="1"/>
      <c r="GC15" s="12" t="s">
        <v>30</v>
      </c>
      <c r="GD15" s="3">
        <v>4</v>
      </c>
      <c r="GE15" s="73">
        <v>1007000</v>
      </c>
      <c r="GF15" s="34">
        <v>4</v>
      </c>
      <c r="GG15" s="31">
        <v>4</v>
      </c>
      <c r="GH15" s="24">
        <v>1007000</v>
      </c>
      <c r="GI15" s="31">
        <v>0</v>
      </c>
      <c r="GJ15" s="31">
        <v>0</v>
      </c>
      <c r="GK15" s="14">
        <v>0</v>
      </c>
      <c r="GL15" s="21">
        <v>5</v>
      </c>
      <c r="GM15" s="22"/>
      <c r="GN15" s="14">
        <v>111000</v>
      </c>
      <c r="GO15" s="1"/>
      <c r="GP15" s="12" t="s">
        <v>30</v>
      </c>
      <c r="GQ15" s="3">
        <v>0</v>
      </c>
      <c r="GR15" s="14">
        <v>0</v>
      </c>
      <c r="GS15" s="34">
        <v>0</v>
      </c>
      <c r="GT15" s="31">
        <v>0</v>
      </c>
      <c r="GU15" s="116">
        <v>0</v>
      </c>
      <c r="GV15" s="31">
        <f t="shared" si="2"/>
        <v>0</v>
      </c>
      <c r="GW15" s="31">
        <f t="shared" si="3"/>
        <v>0</v>
      </c>
      <c r="GX15" s="14">
        <f t="shared" si="4"/>
        <v>0</v>
      </c>
      <c r="GY15" s="21">
        <v>3</v>
      </c>
      <c r="GZ15" s="22"/>
      <c r="HA15" s="14">
        <v>125000</v>
      </c>
      <c r="HB15" s="1"/>
      <c r="HC15" s="12" t="s">
        <v>30</v>
      </c>
      <c r="HD15" s="3">
        <v>0</v>
      </c>
      <c r="HE15" s="14">
        <v>0</v>
      </c>
      <c r="HF15" s="34">
        <v>0</v>
      </c>
      <c r="HG15" s="31">
        <v>0</v>
      </c>
      <c r="HH15" s="14">
        <v>0</v>
      </c>
      <c r="HI15" s="31">
        <f t="shared" si="8"/>
        <v>0</v>
      </c>
      <c r="HJ15" s="31">
        <f>HG15-HD15</f>
        <v>0</v>
      </c>
      <c r="HK15" s="14">
        <f t="shared" si="10"/>
        <v>0</v>
      </c>
      <c r="HL15" s="21">
        <v>19</v>
      </c>
      <c r="HM15" s="22"/>
      <c r="HN15" s="14">
        <v>628135.30000000005</v>
      </c>
      <c r="HO15" s="1"/>
      <c r="HP15" s="12" t="s">
        <v>30</v>
      </c>
      <c r="HQ15" s="3">
        <v>0</v>
      </c>
      <c r="HR15" s="14">
        <v>0</v>
      </c>
      <c r="HS15" s="34">
        <v>0</v>
      </c>
      <c r="HT15" s="31">
        <v>0</v>
      </c>
      <c r="HU15" s="14">
        <v>0</v>
      </c>
      <c r="HV15" s="31">
        <v>0</v>
      </c>
      <c r="HW15" s="31">
        <v>0</v>
      </c>
      <c r="HX15" s="14">
        <v>0</v>
      </c>
      <c r="HY15" s="21">
        <v>6</v>
      </c>
      <c r="HZ15" s="22"/>
      <c r="IA15" s="14">
        <v>143740.01</v>
      </c>
      <c r="IB15" s="1"/>
      <c r="IC15" s="12" t="s">
        <v>30</v>
      </c>
      <c r="ID15" s="118"/>
      <c r="IE15" s="14"/>
      <c r="IF15" s="34"/>
      <c r="IG15" s="31"/>
      <c r="IH15" s="14"/>
      <c r="II15" s="31"/>
      <c r="IJ15" s="31"/>
      <c r="IK15" s="14"/>
      <c r="IL15" s="21"/>
      <c r="IM15" s="22"/>
      <c r="IN15" s="14"/>
      <c r="IO15" s="1"/>
    </row>
    <row r="16" spans="1:249" x14ac:dyDescent="0.25">
      <c r="A16" s="1"/>
      <c r="B16" s="9" t="s">
        <v>31</v>
      </c>
      <c r="C16" s="3">
        <v>2</v>
      </c>
      <c r="D16" s="25">
        <v>221415.82</v>
      </c>
      <c r="E16" s="32">
        <v>2</v>
      </c>
      <c r="F16" s="3">
        <v>2</v>
      </c>
      <c r="G16" s="25">
        <v>221415.82</v>
      </c>
      <c r="H16" s="30">
        <v>0</v>
      </c>
      <c r="I16" s="31">
        <v>0</v>
      </c>
      <c r="J16" s="14">
        <v>0</v>
      </c>
      <c r="K16" s="125">
        <v>18</v>
      </c>
      <c r="L16" s="126"/>
      <c r="M16" s="3"/>
      <c r="N16" s="14">
        <v>133933</v>
      </c>
      <c r="O16" s="20"/>
      <c r="P16" s="9" t="s">
        <v>31</v>
      </c>
      <c r="Q16" s="3">
        <v>1</v>
      </c>
      <c r="R16" s="25">
        <v>162006.96</v>
      </c>
      <c r="S16" s="32">
        <v>1</v>
      </c>
      <c r="T16" s="3">
        <v>1</v>
      </c>
      <c r="U16" s="33">
        <v>162066.96</v>
      </c>
      <c r="V16" s="31">
        <v>0</v>
      </c>
      <c r="W16" s="31">
        <v>0</v>
      </c>
      <c r="X16" s="14">
        <v>60</v>
      </c>
      <c r="Y16" s="125">
        <v>12</v>
      </c>
      <c r="Z16" s="126"/>
      <c r="AA16" s="3"/>
      <c r="AB16" s="10">
        <v>102207</v>
      </c>
      <c r="AC16" s="20"/>
      <c r="AD16" s="11" t="s">
        <v>31</v>
      </c>
      <c r="AE16" s="3">
        <v>4</v>
      </c>
      <c r="AF16" s="15">
        <v>481952.8</v>
      </c>
      <c r="AG16" s="32">
        <v>4</v>
      </c>
      <c r="AH16" s="3">
        <v>4</v>
      </c>
      <c r="AI16" s="35">
        <v>481952.8</v>
      </c>
      <c r="AJ16" s="34">
        <v>0</v>
      </c>
      <c r="AK16" s="31">
        <v>0</v>
      </c>
      <c r="AL16" s="15">
        <v>0</v>
      </c>
      <c r="AM16" s="174">
        <v>6</v>
      </c>
      <c r="AN16" s="126"/>
      <c r="AO16" s="3"/>
      <c r="AP16" s="15">
        <v>62800</v>
      </c>
      <c r="AQ16" s="20"/>
      <c r="AR16" s="11" t="s">
        <v>31</v>
      </c>
      <c r="AS16" s="3">
        <v>1</v>
      </c>
      <c r="AT16" s="25">
        <v>90000</v>
      </c>
      <c r="AU16" s="32">
        <v>2</v>
      </c>
      <c r="AV16" s="3">
        <v>3</v>
      </c>
      <c r="AW16" s="35">
        <v>150000</v>
      </c>
      <c r="AX16" s="31">
        <v>1</v>
      </c>
      <c r="AY16" s="31">
        <v>2</v>
      </c>
      <c r="AZ16" s="14">
        <v>60000</v>
      </c>
      <c r="BA16" s="125">
        <v>11</v>
      </c>
      <c r="BB16" s="126"/>
      <c r="BC16" s="3"/>
      <c r="BD16" s="14">
        <v>116300</v>
      </c>
      <c r="BE16" s="20"/>
      <c r="BF16" s="9" t="s">
        <v>31</v>
      </c>
      <c r="BG16" s="3">
        <v>2</v>
      </c>
      <c r="BH16" s="25">
        <v>353297.6</v>
      </c>
      <c r="BI16" s="36">
        <v>2</v>
      </c>
      <c r="BJ16" s="22">
        <v>2</v>
      </c>
      <c r="BK16" s="24">
        <v>353297.6</v>
      </c>
      <c r="BL16" s="31">
        <v>0</v>
      </c>
      <c r="BM16" s="31">
        <v>0</v>
      </c>
      <c r="BN16" s="14">
        <v>0</v>
      </c>
      <c r="BO16" s="3"/>
      <c r="BP16" s="3">
        <v>13</v>
      </c>
      <c r="BQ16" s="3"/>
      <c r="BR16" s="14">
        <v>43979</v>
      </c>
      <c r="BS16" s="20"/>
      <c r="BT16" s="12" t="s">
        <v>31</v>
      </c>
      <c r="BU16" s="3">
        <v>1</v>
      </c>
      <c r="BV16" s="23">
        <v>120000</v>
      </c>
      <c r="BW16" s="37">
        <v>1</v>
      </c>
      <c r="BX16" s="3">
        <v>1</v>
      </c>
      <c r="BY16" s="14">
        <v>120000</v>
      </c>
      <c r="BZ16" s="31">
        <v>0</v>
      </c>
      <c r="CA16" s="31">
        <v>0</v>
      </c>
      <c r="CB16" s="14">
        <v>0</v>
      </c>
      <c r="CC16" s="21"/>
      <c r="CD16" s="13">
        <v>9</v>
      </c>
      <c r="CE16" s="22"/>
      <c r="CF16" s="23">
        <v>125551</v>
      </c>
      <c r="CG16" s="20"/>
      <c r="CH16" s="12" t="s">
        <v>31</v>
      </c>
      <c r="CI16" s="3">
        <v>1</v>
      </c>
      <c r="CJ16" s="24">
        <v>87646</v>
      </c>
      <c r="CK16" s="32">
        <v>1</v>
      </c>
      <c r="CL16" s="3">
        <v>1</v>
      </c>
      <c r="CM16" s="15">
        <v>87646</v>
      </c>
      <c r="CN16" s="31">
        <v>0</v>
      </c>
      <c r="CO16" s="31">
        <v>0</v>
      </c>
      <c r="CP16" s="14">
        <v>0</v>
      </c>
      <c r="CQ16" s="21"/>
      <c r="CR16" s="13">
        <v>7</v>
      </c>
      <c r="CS16" s="22"/>
      <c r="CT16" s="23">
        <v>232200</v>
      </c>
      <c r="CU16" s="1"/>
      <c r="CV16" s="12" t="s">
        <v>31</v>
      </c>
      <c r="CW16" s="3">
        <v>3</v>
      </c>
      <c r="CX16" s="24">
        <v>493200</v>
      </c>
      <c r="CY16" s="32">
        <v>3</v>
      </c>
      <c r="CZ16" s="3">
        <v>3</v>
      </c>
      <c r="DA16" s="15">
        <v>493200</v>
      </c>
      <c r="DB16" s="31">
        <v>0</v>
      </c>
      <c r="DC16" s="31">
        <v>0</v>
      </c>
      <c r="DD16" s="14">
        <v>0</v>
      </c>
      <c r="DE16" s="21"/>
      <c r="DF16" s="13">
        <v>7</v>
      </c>
      <c r="DG16" s="22"/>
      <c r="DH16" s="23">
        <v>119950</v>
      </c>
      <c r="DI16" s="1"/>
      <c r="DJ16" s="1"/>
      <c r="DK16" s="12" t="s">
        <v>31</v>
      </c>
      <c r="DL16" s="3">
        <v>1</v>
      </c>
      <c r="DM16" s="73">
        <v>75000</v>
      </c>
      <c r="DN16" s="32">
        <v>1</v>
      </c>
      <c r="DO16" s="3">
        <v>1</v>
      </c>
      <c r="DP16" s="15">
        <v>75000</v>
      </c>
      <c r="DQ16" s="31">
        <v>0</v>
      </c>
      <c r="DR16" s="31">
        <v>0</v>
      </c>
      <c r="DS16" s="14">
        <v>0</v>
      </c>
      <c r="DT16" s="21"/>
      <c r="DU16" s="13">
        <v>9</v>
      </c>
      <c r="DV16" s="22"/>
      <c r="DW16" s="23">
        <v>157700</v>
      </c>
      <c r="DX16" s="1"/>
      <c r="DY16" s="12" t="s">
        <v>31</v>
      </c>
      <c r="DZ16" s="3">
        <v>1</v>
      </c>
      <c r="EA16" s="73">
        <v>9500</v>
      </c>
      <c r="EB16" s="34">
        <f t="shared" si="12"/>
        <v>1</v>
      </c>
      <c r="EC16" s="31">
        <f t="shared" si="13"/>
        <v>1</v>
      </c>
      <c r="ED16" s="15">
        <f t="shared" si="13"/>
        <v>9500</v>
      </c>
      <c r="EE16" s="31">
        <v>0</v>
      </c>
      <c r="EF16" s="31">
        <v>0</v>
      </c>
      <c r="EG16" s="14">
        <v>0</v>
      </c>
      <c r="EH16" s="21"/>
      <c r="EI16" s="13">
        <v>10</v>
      </c>
      <c r="EJ16" s="22"/>
      <c r="EK16" s="14">
        <v>105530</v>
      </c>
      <c r="EL16" s="1"/>
      <c r="EM16" s="12" t="s">
        <v>31</v>
      </c>
      <c r="EN16" s="3">
        <v>0</v>
      </c>
      <c r="EO16" s="73">
        <v>0</v>
      </c>
      <c r="EP16" s="34">
        <v>0</v>
      </c>
      <c r="EQ16" s="31">
        <v>0</v>
      </c>
      <c r="ER16" s="15">
        <v>0</v>
      </c>
      <c r="ES16" s="31">
        <v>0</v>
      </c>
      <c r="ET16" s="31">
        <v>0</v>
      </c>
      <c r="EU16" s="14">
        <v>0</v>
      </c>
      <c r="EV16" s="21"/>
      <c r="EW16" s="13">
        <v>13</v>
      </c>
      <c r="EX16" s="22"/>
      <c r="EY16" s="14">
        <v>68150</v>
      </c>
      <c r="EZ16" s="1"/>
      <c r="FA16" s="12" t="s">
        <v>31</v>
      </c>
      <c r="FB16" s="3">
        <v>5</v>
      </c>
      <c r="FC16" s="73">
        <v>452000</v>
      </c>
      <c r="FD16" s="34">
        <v>5</v>
      </c>
      <c r="FE16" s="31">
        <v>5</v>
      </c>
      <c r="FF16" s="15">
        <v>452000</v>
      </c>
      <c r="FG16" s="31">
        <v>0</v>
      </c>
      <c r="FH16" s="31">
        <v>0</v>
      </c>
      <c r="FI16" s="14">
        <v>0</v>
      </c>
      <c r="FJ16" s="21"/>
      <c r="FK16" s="13">
        <v>14</v>
      </c>
      <c r="FL16" s="22"/>
      <c r="FM16" s="14">
        <v>76300</v>
      </c>
      <c r="FN16" s="1"/>
      <c r="FO16" s="12" t="s">
        <v>31</v>
      </c>
      <c r="FP16" s="3">
        <v>3</v>
      </c>
      <c r="FQ16" s="73">
        <v>448510</v>
      </c>
      <c r="FR16" s="34">
        <v>3</v>
      </c>
      <c r="FS16" s="31">
        <v>3</v>
      </c>
      <c r="FT16" s="24">
        <v>448510</v>
      </c>
      <c r="FU16" s="31">
        <v>0</v>
      </c>
      <c r="FV16" s="31">
        <v>0</v>
      </c>
      <c r="FW16" s="14">
        <f t="shared" si="11"/>
        <v>0</v>
      </c>
      <c r="FX16" s="21"/>
      <c r="FY16" s="13">
        <v>17</v>
      </c>
      <c r="FZ16" s="22"/>
      <c r="GA16" s="14">
        <v>381696.95</v>
      </c>
      <c r="GB16" s="1"/>
      <c r="GC16" s="12" t="s">
        <v>31</v>
      </c>
      <c r="GD16" s="3">
        <v>7</v>
      </c>
      <c r="GE16" s="73">
        <v>1955000</v>
      </c>
      <c r="GF16" s="34">
        <v>7</v>
      </c>
      <c r="GG16" s="31">
        <v>7</v>
      </c>
      <c r="GH16" s="24">
        <v>1955000</v>
      </c>
      <c r="GI16" s="31">
        <v>0</v>
      </c>
      <c r="GJ16" s="31">
        <v>0</v>
      </c>
      <c r="GK16" s="14">
        <v>0</v>
      </c>
      <c r="GL16" s="21">
        <v>10</v>
      </c>
      <c r="GM16" s="22"/>
      <c r="GN16" s="14">
        <v>58500</v>
      </c>
      <c r="GO16" s="1"/>
      <c r="GP16" s="12" t="s">
        <v>31</v>
      </c>
      <c r="GQ16" s="3">
        <v>4</v>
      </c>
      <c r="GR16" s="14">
        <v>570000</v>
      </c>
      <c r="GS16" s="34">
        <v>4</v>
      </c>
      <c r="GT16" s="31">
        <v>4</v>
      </c>
      <c r="GU16" s="14">
        <v>570000</v>
      </c>
      <c r="GV16" s="31">
        <f>GS16-GQ16</f>
        <v>0</v>
      </c>
      <c r="GW16" s="31">
        <f t="shared" si="3"/>
        <v>0</v>
      </c>
      <c r="GX16" s="14">
        <f t="shared" si="4"/>
        <v>0</v>
      </c>
      <c r="GY16" s="21">
        <v>7</v>
      </c>
      <c r="GZ16" s="22"/>
      <c r="HA16" s="14">
        <v>73130.73</v>
      </c>
      <c r="HB16" s="1"/>
      <c r="HC16" s="12" t="s">
        <v>31</v>
      </c>
      <c r="HD16" s="3">
        <v>0</v>
      </c>
      <c r="HE16" s="14">
        <v>0</v>
      </c>
      <c r="HF16" s="34">
        <v>0</v>
      </c>
      <c r="HG16" s="31">
        <v>0</v>
      </c>
      <c r="HH16" s="14">
        <v>0</v>
      </c>
      <c r="HI16" s="31">
        <f t="shared" si="8"/>
        <v>0</v>
      </c>
      <c r="HJ16" s="31">
        <f>HG16-HD16</f>
        <v>0</v>
      </c>
      <c r="HK16" s="14">
        <f t="shared" si="10"/>
        <v>0</v>
      </c>
      <c r="HL16" s="21">
        <v>12</v>
      </c>
      <c r="HM16" s="22"/>
      <c r="HN16" s="14">
        <v>301141.57</v>
      </c>
      <c r="HO16" s="1"/>
      <c r="HP16" s="12" t="s">
        <v>31</v>
      </c>
      <c r="HQ16" s="3">
        <v>1</v>
      </c>
      <c r="HR16" s="14">
        <v>125000</v>
      </c>
      <c r="HS16" s="34">
        <v>1</v>
      </c>
      <c r="HT16" s="31">
        <v>1</v>
      </c>
      <c r="HU16" s="14">
        <v>125000</v>
      </c>
      <c r="HV16" s="31">
        <v>0</v>
      </c>
      <c r="HW16" s="31">
        <v>0</v>
      </c>
      <c r="HX16" s="14">
        <v>0</v>
      </c>
      <c r="HY16" s="21">
        <v>13</v>
      </c>
      <c r="HZ16" s="22"/>
      <c r="IA16" s="14">
        <v>276385.68</v>
      </c>
      <c r="IB16" s="1"/>
      <c r="IC16" s="12" t="s">
        <v>31</v>
      </c>
      <c r="ID16" s="118"/>
      <c r="IE16" s="14"/>
      <c r="IF16" s="34"/>
      <c r="IG16" s="31"/>
      <c r="IH16" s="14"/>
      <c r="II16" s="31"/>
      <c r="IJ16" s="31"/>
      <c r="IK16" s="14"/>
      <c r="IL16" s="21"/>
      <c r="IM16" s="22"/>
      <c r="IN16" s="14"/>
      <c r="IO16" s="1"/>
    </row>
    <row r="17" spans="1:249" x14ac:dyDescent="0.25">
      <c r="A17" s="1"/>
      <c r="B17" s="9" t="s">
        <v>32</v>
      </c>
      <c r="C17" s="3">
        <v>2</v>
      </c>
      <c r="D17" s="25">
        <v>245000</v>
      </c>
      <c r="E17" s="32">
        <v>2</v>
      </c>
      <c r="F17" s="3">
        <v>2</v>
      </c>
      <c r="G17" s="25">
        <v>245000</v>
      </c>
      <c r="H17" s="30">
        <v>0</v>
      </c>
      <c r="I17" s="31">
        <v>0</v>
      </c>
      <c r="J17" s="14">
        <v>0</v>
      </c>
      <c r="K17" s="125">
        <v>5</v>
      </c>
      <c r="L17" s="126"/>
      <c r="M17" s="3"/>
      <c r="N17" s="14">
        <v>86500</v>
      </c>
      <c r="O17" s="20"/>
      <c r="P17" s="9" t="s">
        <v>32</v>
      </c>
      <c r="Q17" s="3">
        <v>3</v>
      </c>
      <c r="R17" s="25">
        <v>412503.2</v>
      </c>
      <c r="S17" s="32">
        <v>3</v>
      </c>
      <c r="T17" s="3">
        <v>3</v>
      </c>
      <c r="U17" s="33">
        <v>412503.2</v>
      </c>
      <c r="V17" s="31">
        <v>0</v>
      </c>
      <c r="W17" s="31">
        <v>0</v>
      </c>
      <c r="X17" s="14">
        <v>0</v>
      </c>
      <c r="Y17" s="125">
        <v>14</v>
      </c>
      <c r="Z17" s="126"/>
      <c r="AA17" s="3"/>
      <c r="AB17" s="10">
        <v>177250</v>
      </c>
      <c r="AC17" s="20"/>
      <c r="AD17" s="11" t="s">
        <v>32</v>
      </c>
      <c r="AE17" s="3">
        <v>2</v>
      </c>
      <c r="AF17" s="15">
        <v>130000</v>
      </c>
      <c r="AG17" s="32">
        <v>2</v>
      </c>
      <c r="AH17" s="3">
        <v>2</v>
      </c>
      <c r="AI17" s="35">
        <v>130000</v>
      </c>
      <c r="AJ17" s="34">
        <v>0</v>
      </c>
      <c r="AK17" s="31">
        <v>0</v>
      </c>
      <c r="AL17" s="15">
        <v>0</v>
      </c>
      <c r="AM17" s="174">
        <v>10</v>
      </c>
      <c r="AN17" s="126"/>
      <c r="AO17" s="3"/>
      <c r="AP17" s="15">
        <v>88200</v>
      </c>
      <c r="AQ17" s="20"/>
      <c r="AR17" s="11" t="s">
        <v>32</v>
      </c>
      <c r="AS17" s="3">
        <v>0</v>
      </c>
      <c r="AT17" s="25">
        <v>0</v>
      </c>
      <c r="AU17" s="32">
        <v>0</v>
      </c>
      <c r="AV17" s="3">
        <v>0</v>
      </c>
      <c r="AW17" s="15">
        <v>0</v>
      </c>
      <c r="AX17" s="31">
        <v>0</v>
      </c>
      <c r="AY17" s="31">
        <v>0</v>
      </c>
      <c r="AZ17" s="14">
        <v>0</v>
      </c>
      <c r="BA17" s="125">
        <v>8</v>
      </c>
      <c r="BB17" s="126"/>
      <c r="BC17" s="3"/>
      <c r="BD17" s="14">
        <v>70667</v>
      </c>
      <c r="BE17" s="20"/>
      <c r="BF17" s="9" t="s">
        <v>32</v>
      </c>
      <c r="BG17" s="3">
        <v>5</v>
      </c>
      <c r="BH17" s="25">
        <v>853790.32</v>
      </c>
      <c r="BI17" s="36">
        <v>5</v>
      </c>
      <c r="BJ17" s="22">
        <v>5</v>
      </c>
      <c r="BK17" s="24">
        <v>853790.32</v>
      </c>
      <c r="BL17" s="31">
        <v>0</v>
      </c>
      <c r="BM17" s="31">
        <v>0</v>
      </c>
      <c r="BN17" s="14">
        <v>0</v>
      </c>
      <c r="BO17" s="3"/>
      <c r="BP17" s="3">
        <v>12</v>
      </c>
      <c r="BQ17" s="3"/>
      <c r="BR17" s="14">
        <v>171800</v>
      </c>
      <c r="BS17" s="20"/>
      <c r="BT17" s="12" t="s">
        <v>32</v>
      </c>
      <c r="BU17" s="3">
        <v>1</v>
      </c>
      <c r="BV17" s="23">
        <v>167500</v>
      </c>
      <c r="BW17" s="37">
        <v>3</v>
      </c>
      <c r="BX17" s="3">
        <v>5</v>
      </c>
      <c r="BY17" s="14">
        <v>502500</v>
      </c>
      <c r="BZ17" s="31">
        <v>2</v>
      </c>
      <c r="CA17" s="31">
        <v>4</v>
      </c>
      <c r="CB17" s="14">
        <v>335000</v>
      </c>
      <c r="CC17" s="21"/>
      <c r="CD17" s="13">
        <v>14</v>
      </c>
      <c r="CE17" s="22"/>
      <c r="CF17" s="23">
        <v>124545</v>
      </c>
      <c r="CG17" s="20"/>
      <c r="CH17" s="12" t="s">
        <v>32</v>
      </c>
      <c r="CI17" s="3">
        <v>0</v>
      </c>
      <c r="CJ17" s="24">
        <v>0</v>
      </c>
      <c r="CK17" s="32">
        <v>0</v>
      </c>
      <c r="CL17" s="3">
        <v>0</v>
      </c>
      <c r="CM17" s="15">
        <v>0</v>
      </c>
      <c r="CN17" s="31">
        <v>0</v>
      </c>
      <c r="CO17" s="31">
        <v>0</v>
      </c>
      <c r="CP17" s="14">
        <v>0</v>
      </c>
      <c r="CQ17" s="21"/>
      <c r="CR17" s="13">
        <v>10</v>
      </c>
      <c r="CS17" s="22"/>
      <c r="CT17" s="23">
        <v>64300</v>
      </c>
      <c r="CU17" s="1"/>
      <c r="CV17" s="12" t="s">
        <v>32</v>
      </c>
      <c r="CW17" s="3">
        <v>1</v>
      </c>
      <c r="CX17" s="24">
        <v>92000</v>
      </c>
      <c r="CY17" s="32">
        <v>1</v>
      </c>
      <c r="CZ17" s="3">
        <v>1</v>
      </c>
      <c r="DA17" s="15">
        <v>92000</v>
      </c>
      <c r="DB17" s="31">
        <v>0</v>
      </c>
      <c r="DC17" s="31">
        <v>0</v>
      </c>
      <c r="DD17" s="14">
        <v>0</v>
      </c>
      <c r="DE17" s="21"/>
      <c r="DF17" s="13">
        <v>10</v>
      </c>
      <c r="DG17" s="22"/>
      <c r="DH17" s="23">
        <v>89000</v>
      </c>
      <c r="DI17" s="1"/>
      <c r="DJ17" s="1"/>
      <c r="DK17" s="12" t="s">
        <v>32</v>
      </c>
      <c r="DL17" s="3">
        <v>0</v>
      </c>
      <c r="DM17" s="73">
        <v>0</v>
      </c>
      <c r="DN17" s="32">
        <v>0</v>
      </c>
      <c r="DO17" s="3">
        <v>0</v>
      </c>
      <c r="DP17" s="15">
        <v>0</v>
      </c>
      <c r="DQ17" s="31">
        <v>0</v>
      </c>
      <c r="DR17" s="31">
        <v>0</v>
      </c>
      <c r="DS17" s="14">
        <v>0</v>
      </c>
      <c r="DT17" s="21"/>
      <c r="DU17" s="13">
        <v>7</v>
      </c>
      <c r="DV17" s="22"/>
      <c r="DW17" s="23">
        <v>151391</v>
      </c>
      <c r="DX17" s="1"/>
      <c r="DY17" s="12" t="s">
        <v>32</v>
      </c>
      <c r="DZ17" s="3">
        <v>2</v>
      </c>
      <c r="EA17" s="73">
        <v>180000</v>
      </c>
      <c r="EB17" s="34">
        <f t="shared" si="12"/>
        <v>2</v>
      </c>
      <c r="EC17" s="31">
        <f t="shared" si="13"/>
        <v>2</v>
      </c>
      <c r="ED17" s="15">
        <f t="shared" si="13"/>
        <v>180000</v>
      </c>
      <c r="EE17" s="31">
        <v>0</v>
      </c>
      <c r="EF17" s="31">
        <v>0</v>
      </c>
      <c r="EG17" s="14">
        <v>0</v>
      </c>
      <c r="EH17" s="21"/>
      <c r="EI17" s="13">
        <v>9</v>
      </c>
      <c r="EJ17" s="22"/>
      <c r="EK17" s="14">
        <v>99168</v>
      </c>
      <c r="EL17" s="1"/>
      <c r="EM17" s="12" t="s">
        <v>32</v>
      </c>
      <c r="EN17" s="3">
        <v>5</v>
      </c>
      <c r="EO17" s="73">
        <v>412500</v>
      </c>
      <c r="EP17" s="34">
        <v>5</v>
      </c>
      <c r="EQ17" s="31">
        <v>5</v>
      </c>
      <c r="ER17" s="15">
        <v>412500</v>
      </c>
      <c r="ES17" s="31">
        <v>0</v>
      </c>
      <c r="ET17" s="31">
        <v>0</v>
      </c>
      <c r="EU17" s="14">
        <v>0</v>
      </c>
      <c r="EV17" s="21"/>
      <c r="EW17" s="13">
        <v>7</v>
      </c>
      <c r="EX17" s="22"/>
      <c r="EY17" s="14">
        <v>160300</v>
      </c>
      <c r="EZ17" s="1"/>
      <c r="FA17" s="12" t="s">
        <v>32</v>
      </c>
      <c r="FB17" s="3">
        <v>1</v>
      </c>
      <c r="FC17" s="73">
        <v>65000</v>
      </c>
      <c r="FD17" s="34">
        <v>1</v>
      </c>
      <c r="FE17" s="31">
        <v>1</v>
      </c>
      <c r="FF17" s="15">
        <v>65000</v>
      </c>
      <c r="FG17" s="31">
        <v>0</v>
      </c>
      <c r="FH17" s="31">
        <v>0</v>
      </c>
      <c r="FI17" s="14">
        <v>0</v>
      </c>
      <c r="FJ17" s="21"/>
      <c r="FK17" s="13">
        <v>11</v>
      </c>
      <c r="FL17" s="22"/>
      <c r="FM17" s="14">
        <v>46569.48</v>
      </c>
      <c r="FN17" s="1"/>
      <c r="FO17" s="12" t="s">
        <v>32</v>
      </c>
      <c r="FP17" s="3">
        <v>3</v>
      </c>
      <c r="FQ17" s="73">
        <v>405000</v>
      </c>
      <c r="FR17" s="3">
        <v>3</v>
      </c>
      <c r="FS17" s="3">
        <v>3</v>
      </c>
      <c r="FT17" s="73">
        <v>405000</v>
      </c>
      <c r="FU17" s="31">
        <v>0</v>
      </c>
      <c r="FV17" s="31">
        <v>0</v>
      </c>
      <c r="FW17" s="14">
        <f t="shared" si="11"/>
        <v>0</v>
      </c>
      <c r="FX17" s="21"/>
      <c r="FY17" s="13">
        <v>8</v>
      </c>
      <c r="FZ17" s="22"/>
      <c r="GA17" s="14">
        <v>56633</v>
      </c>
      <c r="GB17" s="1"/>
      <c r="GC17" s="12" t="s">
        <v>32</v>
      </c>
      <c r="GD17" s="3">
        <v>7</v>
      </c>
      <c r="GE17" s="24">
        <v>1580000</v>
      </c>
      <c r="GF17" s="3">
        <v>17</v>
      </c>
      <c r="GG17" s="3">
        <v>8</v>
      </c>
      <c r="GH17" s="24">
        <v>5330000</v>
      </c>
      <c r="GI17" s="31">
        <v>10</v>
      </c>
      <c r="GJ17" s="31">
        <v>20</v>
      </c>
      <c r="GK17" s="14">
        <f>GH17-GE17</f>
        <v>3750000</v>
      </c>
      <c r="GL17" s="21">
        <v>11</v>
      </c>
      <c r="GM17" s="22"/>
      <c r="GN17" s="14">
        <v>175134</v>
      </c>
      <c r="GO17" s="1"/>
      <c r="GP17" s="12" t="s">
        <v>32</v>
      </c>
      <c r="GQ17" s="3">
        <v>0</v>
      </c>
      <c r="GR17" s="14">
        <v>0</v>
      </c>
      <c r="GS17" s="32">
        <v>0</v>
      </c>
      <c r="GT17" s="3">
        <v>0</v>
      </c>
      <c r="GU17" s="14">
        <v>0</v>
      </c>
      <c r="GV17" s="31">
        <f t="shared" si="2"/>
        <v>0</v>
      </c>
      <c r="GW17" s="31">
        <f t="shared" si="3"/>
        <v>0</v>
      </c>
      <c r="GX17" s="14">
        <f t="shared" si="4"/>
        <v>0</v>
      </c>
      <c r="GY17" s="21">
        <v>11</v>
      </c>
      <c r="GZ17" s="22"/>
      <c r="HA17" s="14">
        <v>4521000</v>
      </c>
      <c r="HB17" s="1"/>
      <c r="HC17" s="12" t="s">
        <v>32</v>
      </c>
      <c r="HD17" s="3">
        <v>0</v>
      </c>
      <c r="HE17" s="14">
        <v>0</v>
      </c>
      <c r="HF17" s="32">
        <v>0</v>
      </c>
      <c r="HG17" s="3">
        <v>0</v>
      </c>
      <c r="HH17" s="14">
        <v>0</v>
      </c>
      <c r="HI17" s="31">
        <f t="shared" si="8"/>
        <v>0</v>
      </c>
      <c r="HJ17" s="31">
        <f>HG17-HD17</f>
        <v>0</v>
      </c>
      <c r="HK17" s="14">
        <f t="shared" si="10"/>
        <v>0</v>
      </c>
      <c r="HL17" s="21">
        <v>0</v>
      </c>
      <c r="HM17" s="22"/>
      <c r="HN17" s="14">
        <v>0</v>
      </c>
      <c r="HO17" s="1"/>
      <c r="HP17" s="12" t="s">
        <v>32</v>
      </c>
      <c r="HQ17" s="3">
        <v>4</v>
      </c>
      <c r="HR17" s="14">
        <v>772500</v>
      </c>
      <c r="HS17" s="32">
        <v>4</v>
      </c>
      <c r="HT17" s="3">
        <v>4</v>
      </c>
      <c r="HU17" s="14">
        <v>772500</v>
      </c>
      <c r="HV17" s="31">
        <v>0</v>
      </c>
      <c r="HW17" s="31">
        <v>0</v>
      </c>
      <c r="HX17" s="14">
        <v>0</v>
      </c>
      <c r="HY17" s="21">
        <v>13</v>
      </c>
      <c r="HZ17" s="22"/>
      <c r="IA17" s="14">
        <v>297210.17</v>
      </c>
      <c r="IB17" s="1"/>
      <c r="IC17" s="12" t="s">
        <v>32</v>
      </c>
      <c r="ID17" s="118"/>
      <c r="IE17" s="14"/>
      <c r="IF17" s="122"/>
      <c r="IG17" s="118"/>
      <c r="IH17" s="14"/>
      <c r="II17" s="31"/>
      <c r="IJ17" s="31"/>
      <c r="IK17" s="14"/>
      <c r="IL17" s="21"/>
      <c r="IM17" s="22"/>
      <c r="IN17" s="14"/>
      <c r="IO17" s="1"/>
    </row>
    <row r="18" spans="1:249" x14ac:dyDescent="0.25">
      <c r="A18" s="1"/>
      <c r="B18" s="9" t="s">
        <v>33</v>
      </c>
      <c r="C18" s="3">
        <v>0</v>
      </c>
      <c r="D18" s="25">
        <v>0</v>
      </c>
      <c r="E18" s="32">
        <v>0</v>
      </c>
      <c r="F18" s="3">
        <v>0</v>
      </c>
      <c r="G18" s="25">
        <v>0</v>
      </c>
      <c r="H18" s="30">
        <v>0</v>
      </c>
      <c r="I18" s="31">
        <v>0</v>
      </c>
      <c r="J18" s="14">
        <v>0</v>
      </c>
      <c r="K18" s="125">
        <v>12</v>
      </c>
      <c r="L18" s="126"/>
      <c r="M18" s="3"/>
      <c r="N18" s="14">
        <v>151700</v>
      </c>
      <c r="O18" s="20"/>
      <c r="P18" s="9" t="s">
        <v>33</v>
      </c>
      <c r="Q18" s="3">
        <v>1</v>
      </c>
      <c r="R18" s="25">
        <v>45000</v>
      </c>
      <c r="S18" s="32">
        <v>2</v>
      </c>
      <c r="T18" s="3">
        <v>3</v>
      </c>
      <c r="U18" s="33">
        <v>163000</v>
      </c>
      <c r="V18" s="31">
        <v>1</v>
      </c>
      <c r="W18" s="31">
        <v>2</v>
      </c>
      <c r="X18" s="14">
        <v>118000</v>
      </c>
      <c r="Y18" s="125">
        <v>8</v>
      </c>
      <c r="Z18" s="126"/>
      <c r="AA18" s="3"/>
      <c r="AB18" s="10">
        <v>94950</v>
      </c>
      <c r="AC18" s="20"/>
      <c r="AD18" s="11" t="s">
        <v>33</v>
      </c>
      <c r="AE18" s="3">
        <v>0</v>
      </c>
      <c r="AF18" s="15">
        <v>0</v>
      </c>
      <c r="AG18" s="32">
        <v>0</v>
      </c>
      <c r="AH18" s="3">
        <v>0</v>
      </c>
      <c r="AI18" s="15">
        <v>0</v>
      </c>
      <c r="AJ18" s="34">
        <v>0</v>
      </c>
      <c r="AK18" s="31">
        <v>0</v>
      </c>
      <c r="AL18" s="15">
        <v>0</v>
      </c>
      <c r="AM18" s="174">
        <v>11</v>
      </c>
      <c r="AN18" s="126"/>
      <c r="AO18" s="3"/>
      <c r="AP18" s="15">
        <v>98806</v>
      </c>
      <c r="AQ18" s="20"/>
      <c r="AR18" s="11" t="s">
        <v>33</v>
      </c>
      <c r="AS18" s="3">
        <v>2</v>
      </c>
      <c r="AT18" s="25">
        <v>668000</v>
      </c>
      <c r="AU18" s="32">
        <v>2</v>
      </c>
      <c r="AV18" s="3">
        <v>2</v>
      </c>
      <c r="AW18" s="15">
        <v>668000</v>
      </c>
      <c r="AX18" s="31">
        <v>0</v>
      </c>
      <c r="AY18" s="31">
        <v>0</v>
      </c>
      <c r="AZ18" s="14">
        <v>0</v>
      </c>
      <c r="BA18" s="125">
        <v>10</v>
      </c>
      <c r="BB18" s="126"/>
      <c r="BC18" s="3"/>
      <c r="BD18" s="14">
        <v>174695</v>
      </c>
      <c r="BE18" s="20"/>
      <c r="BF18" s="9" t="s">
        <v>33</v>
      </c>
      <c r="BG18" s="3">
        <v>1</v>
      </c>
      <c r="BH18" s="25">
        <v>57000</v>
      </c>
      <c r="BI18" s="36">
        <v>2</v>
      </c>
      <c r="BJ18" s="22">
        <v>37</v>
      </c>
      <c r="BK18" s="24">
        <v>2752000</v>
      </c>
      <c r="BL18" s="31">
        <v>1</v>
      </c>
      <c r="BM18" s="31">
        <v>36</v>
      </c>
      <c r="BN18" s="14">
        <v>2695000</v>
      </c>
      <c r="BO18" s="3"/>
      <c r="BP18" s="3">
        <v>15</v>
      </c>
      <c r="BQ18" s="3"/>
      <c r="BR18" s="14">
        <v>137601</v>
      </c>
      <c r="BS18" s="20"/>
      <c r="BT18" s="12" t="s">
        <v>33</v>
      </c>
      <c r="BU18" s="3">
        <v>0</v>
      </c>
      <c r="BV18" s="23">
        <v>0</v>
      </c>
      <c r="BW18" s="37">
        <v>0</v>
      </c>
      <c r="BX18" s="3">
        <v>0</v>
      </c>
      <c r="BY18" s="14">
        <v>0</v>
      </c>
      <c r="BZ18" s="31">
        <v>0</v>
      </c>
      <c r="CA18" s="31">
        <v>0</v>
      </c>
      <c r="CB18" s="14">
        <v>0</v>
      </c>
      <c r="CC18" s="21"/>
      <c r="CD18" s="13">
        <v>6</v>
      </c>
      <c r="CE18" s="22"/>
      <c r="CF18" s="23">
        <v>88900</v>
      </c>
      <c r="CG18" s="20"/>
      <c r="CH18" s="12" t="s">
        <v>33</v>
      </c>
      <c r="CI18" s="3">
        <v>3</v>
      </c>
      <c r="CJ18" s="24">
        <v>619294.4</v>
      </c>
      <c r="CK18" s="76">
        <v>9</v>
      </c>
      <c r="CL18" s="3">
        <v>77</v>
      </c>
      <c r="CM18" s="15">
        <v>9556802</v>
      </c>
      <c r="CN18" s="31">
        <v>6</v>
      </c>
      <c r="CO18" s="31">
        <v>74</v>
      </c>
      <c r="CP18" s="14">
        <v>8937507.5999999996</v>
      </c>
      <c r="CQ18" s="21"/>
      <c r="CR18" s="13">
        <v>7</v>
      </c>
      <c r="CS18" s="22" t="s">
        <v>25</v>
      </c>
      <c r="CT18" s="41">
        <v>443072</v>
      </c>
      <c r="CU18" s="1"/>
      <c r="CV18" s="12" t="s">
        <v>33</v>
      </c>
      <c r="CW18" s="3">
        <v>1</v>
      </c>
      <c r="CX18" s="24">
        <v>260000</v>
      </c>
      <c r="CY18" s="32">
        <v>1</v>
      </c>
      <c r="CZ18" s="3">
        <v>1</v>
      </c>
      <c r="DA18" s="15">
        <v>260000</v>
      </c>
      <c r="DB18" s="31">
        <v>0</v>
      </c>
      <c r="DC18" s="31">
        <v>0</v>
      </c>
      <c r="DD18" s="14">
        <v>0</v>
      </c>
      <c r="DE18" s="21"/>
      <c r="DF18" s="13">
        <v>10</v>
      </c>
      <c r="DG18" s="22" t="s">
        <v>25</v>
      </c>
      <c r="DH18" s="41">
        <v>131200</v>
      </c>
      <c r="DI18" s="1"/>
      <c r="DJ18" s="1"/>
      <c r="DK18" s="12" t="s">
        <v>33</v>
      </c>
      <c r="DL18" s="3">
        <v>0</v>
      </c>
      <c r="DM18" s="73">
        <v>0</v>
      </c>
      <c r="DN18" s="32">
        <v>0</v>
      </c>
      <c r="DO18" s="3">
        <v>0</v>
      </c>
      <c r="DP18" s="15">
        <v>0</v>
      </c>
      <c r="DQ18" s="31">
        <v>0</v>
      </c>
      <c r="DR18" s="31">
        <v>0</v>
      </c>
      <c r="DS18" s="14">
        <v>0</v>
      </c>
      <c r="DT18" s="21"/>
      <c r="DU18" s="13">
        <v>6</v>
      </c>
      <c r="DV18" s="22"/>
      <c r="DW18" s="41">
        <v>31220</v>
      </c>
      <c r="DX18" s="1"/>
      <c r="DY18" s="12" t="s">
        <v>33</v>
      </c>
      <c r="DZ18" s="3">
        <v>0</v>
      </c>
      <c r="EA18" s="73">
        <v>0</v>
      </c>
      <c r="EB18" s="32">
        <v>0</v>
      </c>
      <c r="EC18" s="3">
        <v>0</v>
      </c>
      <c r="ED18" s="15">
        <v>0</v>
      </c>
      <c r="EE18" s="31">
        <v>0</v>
      </c>
      <c r="EF18" s="31">
        <v>0</v>
      </c>
      <c r="EG18" s="14">
        <v>0</v>
      </c>
      <c r="EH18" s="21"/>
      <c r="EI18" s="13">
        <v>8</v>
      </c>
      <c r="EJ18" s="22"/>
      <c r="EK18" s="14">
        <v>47700</v>
      </c>
      <c r="EL18" s="1"/>
      <c r="EM18" s="12" t="s">
        <v>33</v>
      </c>
      <c r="EN18" s="3">
        <v>3</v>
      </c>
      <c r="EO18" s="73">
        <v>1060000</v>
      </c>
      <c r="EP18" s="32">
        <v>3</v>
      </c>
      <c r="EQ18" s="3">
        <v>3</v>
      </c>
      <c r="ER18" s="15">
        <v>1060000</v>
      </c>
      <c r="ES18" s="31">
        <v>0</v>
      </c>
      <c r="ET18" s="31">
        <v>0</v>
      </c>
      <c r="EU18" s="14">
        <v>0</v>
      </c>
      <c r="EV18" s="21"/>
      <c r="EW18" s="13">
        <v>7</v>
      </c>
      <c r="EX18" s="22"/>
      <c r="EY18" s="14">
        <v>56401</v>
      </c>
      <c r="EZ18" s="1"/>
      <c r="FA18" s="12" t="s">
        <v>33</v>
      </c>
      <c r="FB18" s="3">
        <v>0</v>
      </c>
      <c r="FC18" s="73">
        <v>0</v>
      </c>
      <c r="FD18" s="32">
        <v>0</v>
      </c>
      <c r="FE18" s="3">
        <v>0</v>
      </c>
      <c r="FF18" s="15">
        <v>0</v>
      </c>
      <c r="FG18" s="31">
        <v>0</v>
      </c>
      <c r="FH18" s="31">
        <v>0</v>
      </c>
      <c r="FI18" s="14">
        <v>0</v>
      </c>
      <c r="FJ18" s="21"/>
      <c r="FK18" s="13">
        <v>2</v>
      </c>
      <c r="FL18" s="22"/>
      <c r="FM18" s="14">
        <v>49000</v>
      </c>
      <c r="FN18" s="1"/>
      <c r="FO18" s="12" t="s">
        <v>33</v>
      </c>
      <c r="FP18" s="3">
        <v>1</v>
      </c>
      <c r="FQ18" s="73">
        <v>550000</v>
      </c>
      <c r="FR18" s="3">
        <v>1</v>
      </c>
      <c r="FS18" s="3">
        <v>1</v>
      </c>
      <c r="FT18" s="73">
        <v>550000</v>
      </c>
      <c r="FU18" s="31">
        <v>0</v>
      </c>
      <c r="FV18" s="31">
        <v>0</v>
      </c>
      <c r="FW18" s="14">
        <f t="shared" si="11"/>
        <v>0</v>
      </c>
      <c r="FX18" s="21"/>
      <c r="FY18" s="13">
        <v>9</v>
      </c>
      <c r="FZ18" s="22"/>
      <c r="GA18" s="14">
        <v>162832.24</v>
      </c>
      <c r="GB18" s="1"/>
      <c r="GC18" s="12" t="s">
        <v>33</v>
      </c>
      <c r="GD18" s="3">
        <v>4</v>
      </c>
      <c r="GE18" s="24">
        <v>759495</v>
      </c>
      <c r="GF18" s="3">
        <v>8</v>
      </c>
      <c r="GG18" s="3">
        <v>12</v>
      </c>
      <c r="GH18" s="24">
        <v>2163495</v>
      </c>
      <c r="GI18" s="31">
        <v>4</v>
      </c>
      <c r="GJ18" s="31">
        <v>8</v>
      </c>
      <c r="GK18" s="14">
        <f>GH18-GE18</f>
        <v>1404000</v>
      </c>
      <c r="GL18" s="21">
        <v>8</v>
      </c>
      <c r="GM18" s="22"/>
      <c r="GN18" s="14">
        <v>103336.83</v>
      </c>
      <c r="GO18" s="1"/>
      <c r="GP18" s="12" t="s">
        <v>33</v>
      </c>
      <c r="GQ18" s="3">
        <v>1</v>
      </c>
      <c r="GR18" s="14">
        <v>611000</v>
      </c>
      <c r="GS18" s="32">
        <v>1</v>
      </c>
      <c r="GT18" s="3">
        <v>1</v>
      </c>
      <c r="GU18" s="14">
        <v>611000</v>
      </c>
      <c r="GV18" s="31">
        <f t="shared" si="2"/>
        <v>0</v>
      </c>
      <c r="GW18" s="31">
        <f t="shared" si="3"/>
        <v>0</v>
      </c>
      <c r="GX18" s="14">
        <f t="shared" si="4"/>
        <v>0</v>
      </c>
      <c r="GY18" s="21">
        <v>17</v>
      </c>
      <c r="GZ18" s="22"/>
      <c r="HA18" s="14">
        <v>217481.61</v>
      </c>
      <c r="HB18" s="1"/>
      <c r="HC18" s="12" t="s">
        <v>33</v>
      </c>
      <c r="HD18" s="3">
        <v>0</v>
      </c>
      <c r="HE18" s="14">
        <v>0</v>
      </c>
      <c r="HF18" s="32">
        <v>0</v>
      </c>
      <c r="HG18" s="3">
        <v>0</v>
      </c>
      <c r="HH18" s="14">
        <v>0</v>
      </c>
      <c r="HI18" s="31">
        <f t="shared" si="8"/>
        <v>0</v>
      </c>
      <c r="HJ18" s="31">
        <v>0</v>
      </c>
      <c r="HK18" s="14">
        <f t="shared" si="10"/>
        <v>0</v>
      </c>
      <c r="HL18" s="21">
        <v>0</v>
      </c>
      <c r="HM18" s="22"/>
      <c r="HN18" s="14">
        <v>0</v>
      </c>
      <c r="HO18" s="1"/>
      <c r="HP18" s="12" t="s">
        <v>33</v>
      </c>
      <c r="HQ18" s="3">
        <v>1</v>
      </c>
      <c r="HR18" s="14">
        <v>203325</v>
      </c>
      <c r="HS18" s="32">
        <v>1</v>
      </c>
      <c r="HT18" s="3">
        <v>1</v>
      </c>
      <c r="HU18" s="14">
        <v>203325</v>
      </c>
      <c r="HV18" s="31">
        <v>0</v>
      </c>
      <c r="HW18" s="31">
        <v>0</v>
      </c>
      <c r="HX18" s="14">
        <v>0</v>
      </c>
      <c r="HY18" s="21">
        <v>10</v>
      </c>
      <c r="HZ18" s="22"/>
      <c r="IA18" s="14">
        <v>153668.26</v>
      </c>
      <c r="IB18" s="1"/>
      <c r="IC18" s="12" t="s">
        <v>33</v>
      </c>
      <c r="ID18" s="118"/>
      <c r="IE18" s="14"/>
      <c r="IF18" s="122"/>
      <c r="IG18" s="118"/>
      <c r="IH18" s="14"/>
      <c r="II18" s="31"/>
      <c r="IJ18" s="31"/>
      <c r="IK18" s="14"/>
      <c r="IL18" s="21"/>
      <c r="IM18" s="22"/>
      <c r="IN18" s="14"/>
      <c r="IO18" s="1"/>
    </row>
    <row r="19" spans="1:249" x14ac:dyDescent="0.25">
      <c r="A19" s="1"/>
      <c r="B19" s="9" t="s">
        <v>34</v>
      </c>
      <c r="C19" s="3">
        <v>1</v>
      </c>
      <c r="D19" s="25">
        <v>97500</v>
      </c>
      <c r="E19" s="32">
        <v>2</v>
      </c>
      <c r="F19" s="3">
        <v>37</v>
      </c>
      <c r="G19" s="25">
        <v>2097500</v>
      </c>
      <c r="H19" s="30">
        <v>1</v>
      </c>
      <c r="I19" s="31">
        <v>36</v>
      </c>
      <c r="J19" s="14">
        <v>2000000</v>
      </c>
      <c r="K19" s="125">
        <v>7</v>
      </c>
      <c r="L19" s="126"/>
      <c r="M19" s="3"/>
      <c r="N19" s="14">
        <v>92900</v>
      </c>
      <c r="O19" s="20"/>
      <c r="P19" s="9" t="s">
        <v>34</v>
      </c>
      <c r="Q19" s="3">
        <v>2</v>
      </c>
      <c r="R19" s="25">
        <v>228000</v>
      </c>
      <c r="S19" s="32">
        <v>2</v>
      </c>
      <c r="T19" s="3">
        <v>2</v>
      </c>
      <c r="U19" s="33">
        <v>228000</v>
      </c>
      <c r="V19" s="31">
        <v>0</v>
      </c>
      <c r="W19" s="31">
        <v>0</v>
      </c>
      <c r="X19" s="14">
        <v>0</v>
      </c>
      <c r="Y19" s="125">
        <v>7</v>
      </c>
      <c r="Z19" s="126"/>
      <c r="AA19" s="3"/>
      <c r="AB19" s="10">
        <v>74500</v>
      </c>
      <c r="AC19" s="20"/>
      <c r="AD19" s="11" t="s">
        <v>34</v>
      </c>
      <c r="AE19" s="3">
        <v>1</v>
      </c>
      <c r="AF19" s="15">
        <v>2500</v>
      </c>
      <c r="AG19" s="32">
        <v>1</v>
      </c>
      <c r="AH19" s="3">
        <v>1</v>
      </c>
      <c r="AI19" s="35">
        <v>2500</v>
      </c>
      <c r="AJ19" s="34">
        <v>0</v>
      </c>
      <c r="AK19" s="31">
        <v>0</v>
      </c>
      <c r="AL19" s="15">
        <v>0</v>
      </c>
      <c r="AM19" s="174">
        <v>6</v>
      </c>
      <c r="AN19" s="126"/>
      <c r="AO19" s="3"/>
      <c r="AP19" s="15">
        <v>23326</v>
      </c>
      <c r="AQ19" s="20"/>
      <c r="AR19" s="11" t="s">
        <v>34</v>
      </c>
      <c r="AS19" s="3">
        <v>1</v>
      </c>
      <c r="AT19" s="25">
        <v>70000</v>
      </c>
      <c r="AU19" s="32">
        <v>1</v>
      </c>
      <c r="AV19" s="3">
        <v>1</v>
      </c>
      <c r="AW19" s="35">
        <v>70000</v>
      </c>
      <c r="AX19" s="31">
        <v>0</v>
      </c>
      <c r="AY19" s="31">
        <v>0</v>
      </c>
      <c r="AZ19" s="14">
        <v>0</v>
      </c>
      <c r="BA19" s="125">
        <v>10</v>
      </c>
      <c r="BB19" s="126"/>
      <c r="BC19" s="3"/>
      <c r="BD19" s="14">
        <v>62502</v>
      </c>
      <c r="BE19" s="20"/>
      <c r="BF19" s="9" t="s">
        <v>34</v>
      </c>
      <c r="BG19" s="3">
        <v>1</v>
      </c>
      <c r="BH19" s="25">
        <v>282000</v>
      </c>
      <c r="BI19" s="36">
        <v>2</v>
      </c>
      <c r="BJ19" s="22">
        <v>3</v>
      </c>
      <c r="BK19" s="24">
        <v>482492.56</v>
      </c>
      <c r="BL19" s="31">
        <v>1</v>
      </c>
      <c r="BM19" s="31">
        <v>2</v>
      </c>
      <c r="BN19" s="14">
        <v>200492.56</v>
      </c>
      <c r="BO19" s="3"/>
      <c r="BP19" s="3">
        <v>11</v>
      </c>
      <c r="BQ19" s="3"/>
      <c r="BR19" s="14">
        <v>75300</v>
      </c>
      <c r="BS19" s="20"/>
      <c r="BT19" s="12" t="s">
        <v>34</v>
      </c>
      <c r="BU19" s="3">
        <v>0</v>
      </c>
      <c r="BV19" s="23">
        <v>0</v>
      </c>
      <c r="BW19" s="37">
        <v>0</v>
      </c>
      <c r="BX19" s="3">
        <v>0</v>
      </c>
      <c r="BY19" s="14">
        <v>0</v>
      </c>
      <c r="BZ19" s="31">
        <v>0</v>
      </c>
      <c r="CA19" s="31">
        <v>0</v>
      </c>
      <c r="CB19" s="14">
        <v>0</v>
      </c>
      <c r="CC19" s="21"/>
      <c r="CD19" s="13">
        <v>8</v>
      </c>
      <c r="CE19" s="22"/>
      <c r="CF19" s="23">
        <v>104550</v>
      </c>
      <c r="CG19" s="20"/>
      <c r="CH19" s="12" t="s">
        <v>34</v>
      </c>
      <c r="CI19" s="3">
        <v>0</v>
      </c>
      <c r="CJ19" s="24">
        <v>0</v>
      </c>
      <c r="CK19" s="32">
        <v>0</v>
      </c>
      <c r="CL19" s="3">
        <v>0</v>
      </c>
      <c r="CM19" s="15">
        <v>0</v>
      </c>
      <c r="CN19" s="31">
        <v>0</v>
      </c>
      <c r="CO19" s="31">
        <v>0</v>
      </c>
      <c r="CP19" s="14">
        <v>0</v>
      </c>
      <c r="CQ19" s="21"/>
      <c r="CR19" s="13">
        <v>4</v>
      </c>
      <c r="CS19" s="22"/>
      <c r="CT19" s="23">
        <v>36600</v>
      </c>
      <c r="CU19" s="1"/>
      <c r="CV19" s="12" t="s">
        <v>34</v>
      </c>
      <c r="CW19" s="3">
        <v>1</v>
      </c>
      <c r="CX19" s="24">
        <v>250000</v>
      </c>
      <c r="CY19" s="32">
        <v>2</v>
      </c>
      <c r="CZ19" s="3">
        <v>2</v>
      </c>
      <c r="DA19" s="15">
        <v>355000</v>
      </c>
      <c r="DB19" s="31">
        <v>1</v>
      </c>
      <c r="DC19" s="31">
        <v>1</v>
      </c>
      <c r="DD19" s="14">
        <v>105000</v>
      </c>
      <c r="DE19" s="21"/>
      <c r="DF19" s="13">
        <v>10</v>
      </c>
      <c r="DG19" s="22"/>
      <c r="DH19" s="23">
        <v>47982</v>
      </c>
      <c r="DI19" s="1"/>
      <c r="DJ19" s="1"/>
      <c r="DK19" s="12" t="s">
        <v>34</v>
      </c>
      <c r="DL19" s="3">
        <v>2</v>
      </c>
      <c r="DM19" s="73">
        <v>82500</v>
      </c>
      <c r="DN19" s="32">
        <v>2</v>
      </c>
      <c r="DO19" s="3">
        <v>2</v>
      </c>
      <c r="DP19" s="15">
        <v>82500</v>
      </c>
      <c r="DQ19" s="31">
        <v>0</v>
      </c>
      <c r="DR19" s="31">
        <v>0</v>
      </c>
      <c r="DS19" s="14">
        <v>0</v>
      </c>
      <c r="DT19" s="21"/>
      <c r="DU19" s="13">
        <v>8</v>
      </c>
      <c r="DV19" s="22"/>
      <c r="DW19" s="23">
        <v>120001</v>
      </c>
      <c r="DX19" s="1"/>
      <c r="DY19" s="12" t="s">
        <v>34</v>
      </c>
      <c r="DZ19" s="3">
        <v>0</v>
      </c>
      <c r="EA19" s="73">
        <v>0</v>
      </c>
      <c r="EB19" s="32">
        <v>0</v>
      </c>
      <c r="EC19" s="3">
        <v>0</v>
      </c>
      <c r="ED19" s="15">
        <v>0</v>
      </c>
      <c r="EE19" s="31">
        <v>0</v>
      </c>
      <c r="EF19" s="31">
        <v>0</v>
      </c>
      <c r="EG19" s="14">
        <v>0</v>
      </c>
      <c r="EH19" s="21"/>
      <c r="EI19" s="13">
        <v>3</v>
      </c>
      <c r="EJ19" s="22"/>
      <c r="EK19" s="14">
        <v>22500</v>
      </c>
      <c r="EL19" s="1"/>
      <c r="EM19" s="12" t="s">
        <v>34</v>
      </c>
      <c r="EN19" s="3">
        <v>3</v>
      </c>
      <c r="EO19" s="73">
        <v>648814</v>
      </c>
      <c r="EP19" s="32">
        <v>3</v>
      </c>
      <c r="EQ19" s="3">
        <v>3</v>
      </c>
      <c r="ER19" s="15">
        <v>648814</v>
      </c>
      <c r="ES19" s="31">
        <v>0</v>
      </c>
      <c r="ET19" s="31">
        <v>0</v>
      </c>
      <c r="EU19" s="14">
        <v>0</v>
      </c>
      <c r="EV19" s="21"/>
      <c r="EW19" s="13">
        <v>4</v>
      </c>
      <c r="EX19" s="22"/>
      <c r="EY19" s="14">
        <v>80591.61</v>
      </c>
      <c r="EZ19" s="1"/>
      <c r="FA19" s="12" t="s">
        <v>34</v>
      </c>
      <c r="FB19" s="3">
        <v>5</v>
      </c>
      <c r="FC19" s="73">
        <v>526900</v>
      </c>
      <c r="FD19" s="32">
        <v>5</v>
      </c>
      <c r="FE19" s="3">
        <v>5</v>
      </c>
      <c r="FF19" s="15">
        <v>526900</v>
      </c>
      <c r="FG19" s="31">
        <v>0</v>
      </c>
      <c r="FH19" s="31">
        <v>0</v>
      </c>
      <c r="FI19" s="14">
        <v>0</v>
      </c>
      <c r="FJ19" s="21"/>
      <c r="FK19" s="13">
        <v>4</v>
      </c>
      <c r="FL19" s="22"/>
      <c r="FM19" s="14">
        <v>11944.45</v>
      </c>
      <c r="FN19" s="1"/>
      <c r="FO19" s="12" t="s">
        <v>34</v>
      </c>
      <c r="FP19" s="3">
        <v>4</v>
      </c>
      <c r="FQ19" s="73">
        <v>640000</v>
      </c>
      <c r="FR19" s="3">
        <v>4</v>
      </c>
      <c r="FS19" s="3">
        <v>4</v>
      </c>
      <c r="FT19" s="73">
        <v>640000</v>
      </c>
      <c r="FU19" s="31">
        <v>0</v>
      </c>
      <c r="FV19" s="31">
        <v>0</v>
      </c>
      <c r="FW19" s="14">
        <f t="shared" si="11"/>
        <v>0</v>
      </c>
      <c r="FX19" s="21"/>
      <c r="FY19" s="13">
        <v>7</v>
      </c>
      <c r="FZ19" s="22"/>
      <c r="GA19" s="14">
        <v>105166.5</v>
      </c>
      <c r="GB19" s="1"/>
      <c r="GC19" s="12" t="s">
        <v>34</v>
      </c>
      <c r="GD19" s="3">
        <v>0</v>
      </c>
      <c r="GE19" s="24">
        <v>0</v>
      </c>
      <c r="GF19" s="3">
        <v>0</v>
      </c>
      <c r="GG19" s="3">
        <v>0</v>
      </c>
      <c r="GH19" s="24">
        <v>0</v>
      </c>
      <c r="GI19" s="31">
        <v>0</v>
      </c>
      <c r="GJ19" s="31">
        <v>0</v>
      </c>
      <c r="GK19" s="14">
        <v>0</v>
      </c>
      <c r="GL19" s="21">
        <v>10</v>
      </c>
      <c r="GM19" s="22"/>
      <c r="GN19" s="14">
        <v>120784</v>
      </c>
      <c r="GO19" s="1"/>
      <c r="GP19" s="12" t="s">
        <v>34</v>
      </c>
      <c r="GQ19" s="3">
        <v>2</v>
      </c>
      <c r="GR19" s="14">
        <v>600000</v>
      </c>
      <c r="GS19" s="32">
        <v>2</v>
      </c>
      <c r="GT19" s="3">
        <v>2</v>
      </c>
      <c r="GU19" s="14">
        <v>600000</v>
      </c>
      <c r="GV19" s="31">
        <f t="shared" si="2"/>
        <v>0</v>
      </c>
      <c r="GW19" s="31">
        <f t="shared" si="3"/>
        <v>0</v>
      </c>
      <c r="GX19" s="14">
        <f t="shared" si="4"/>
        <v>0</v>
      </c>
      <c r="GY19" s="21">
        <v>18</v>
      </c>
      <c r="GZ19" s="22"/>
      <c r="HA19" s="14">
        <v>795693</v>
      </c>
      <c r="HB19" s="1"/>
      <c r="HC19" s="12" t="s">
        <v>34</v>
      </c>
      <c r="HD19" s="3">
        <v>0</v>
      </c>
      <c r="HE19" s="14">
        <v>0</v>
      </c>
      <c r="HF19" s="32">
        <v>0</v>
      </c>
      <c r="HG19" s="3">
        <v>0</v>
      </c>
      <c r="HH19" s="14">
        <v>0</v>
      </c>
      <c r="HI19" s="31">
        <f t="shared" si="8"/>
        <v>0</v>
      </c>
      <c r="HJ19" s="31">
        <v>0</v>
      </c>
      <c r="HK19" s="14">
        <f t="shared" si="10"/>
        <v>0</v>
      </c>
      <c r="HL19" s="21">
        <v>0</v>
      </c>
      <c r="HM19" s="22"/>
      <c r="HN19" s="14">
        <v>0</v>
      </c>
      <c r="HO19" s="1"/>
      <c r="HP19" s="12" t="s">
        <v>34</v>
      </c>
      <c r="HQ19" s="3">
        <v>0</v>
      </c>
      <c r="HR19" s="14">
        <v>0</v>
      </c>
      <c r="HS19" s="32">
        <v>0</v>
      </c>
      <c r="HT19" s="3">
        <v>0</v>
      </c>
      <c r="HU19" s="14">
        <v>0</v>
      </c>
      <c r="HV19" s="31">
        <v>0</v>
      </c>
      <c r="HW19" s="31">
        <v>0</v>
      </c>
      <c r="HX19" s="14">
        <v>0</v>
      </c>
      <c r="HY19" s="21">
        <v>9</v>
      </c>
      <c r="HZ19" s="22"/>
      <c r="IA19" s="14">
        <v>292477.59999999998</v>
      </c>
      <c r="IB19" s="1"/>
      <c r="IC19" s="12" t="s">
        <v>34</v>
      </c>
      <c r="ID19" s="118"/>
      <c r="IE19" s="14"/>
      <c r="IF19" s="122"/>
      <c r="IG19" s="118"/>
      <c r="IH19" s="14"/>
      <c r="II19" s="31"/>
      <c r="IJ19" s="31"/>
      <c r="IK19" s="14"/>
      <c r="IL19" s="21"/>
      <c r="IM19" s="22"/>
      <c r="IN19" s="14"/>
      <c r="IO19" s="1"/>
    </row>
    <row r="20" spans="1:249" ht="16.5" thickBot="1" x14ac:dyDescent="0.3">
      <c r="A20" s="1"/>
      <c r="B20" s="77" t="s">
        <v>35</v>
      </c>
      <c r="C20" s="78">
        <v>2</v>
      </c>
      <c r="D20" s="92">
        <v>436557.12</v>
      </c>
      <c r="E20" s="86">
        <v>3</v>
      </c>
      <c r="F20" s="78">
        <v>6</v>
      </c>
      <c r="G20" s="92">
        <v>646557.12</v>
      </c>
      <c r="H20" s="99">
        <v>1</v>
      </c>
      <c r="I20" s="88">
        <v>4</v>
      </c>
      <c r="J20" s="89">
        <v>210000</v>
      </c>
      <c r="K20" s="129">
        <v>10</v>
      </c>
      <c r="L20" s="130"/>
      <c r="M20" s="78"/>
      <c r="N20" s="89">
        <v>205000</v>
      </c>
      <c r="O20" s="20"/>
      <c r="P20" s="77" t="s">
        <v>35</v>
      </c>
      <c r="Q20" s="78">
        <v>4</v>
      </c>
      <c r="R20" s="92">
        <v>547827.19999999995</v>
      </c>
      <c r="S20" s="86">
        <v>5</v>
      </c>
      <c r="T20" s="78">
        <v>6</v>
      </c>
      <c r="U20" s="98">
        <v>660732.02</v>
      </c>
      <c r="V20" s="88">
        <v>1</v>
      </c>
      <c r="W20" s="88">
        <v>2</v>
      </c>
      <c r="X20" s="89">
        <v>112904.82000000007</v>
      </c>
      <c r="Y20" s="129">
        <v>8</v>
      </c>
      <c r="Z20" s="130"/>
      <c r="AA20" s="78"/>
      <c r="AB20" s="89">
        <v>6040900</v>
      </c>
      <c r="AC20" s="20"/>
      <c r="AD20" s="95" t="s">
        <v>35</v>
      </c>
      <c r="AE20" s="78">
        <v>2</v>
      </c>
      <c r="AF20" s="87">
        <v>104788</v>
      </c>
      <c r="AG20" s="86">
        <v>2</v>
      </c>
      <c r="AH20" s="78">
        <v>2</v>
      </c>
      <c r="AI20" s="96">
        <v>104788</v>
      </c>
      <c r="AJ20" s="97">
        <v>0</v>
      </c>
      <c r="AK20" s="88">
        <v>0</v>
      </c>
      <c r="AL20" s="87">
        <v>0</v>
      </c>
      <c r="AM20" s="173">
        <v>5</v>
      </c>
      <c r="AN20" s="130"/>
      <c r="AO20" s="78"/>
      <c r="AP20" s="87">
        <v>57700</v>
      </c>
      <c r="AQ20" s="20"/>
      <c r="AR20" s="95" t="s">
        <v>35</v>
      </c>
      <c r="AS20" s="78">
        <v>1</v>
      </c>
      <c r="AT20" s="92">
        <v>157573.76000000001</v>
      </c>
      <c r="AU20" s="86">
        <v>1</v>
      </c>
      <c r="AV20" s="78">
        <v>1</v>
      </c>
      <c r="AW20" s="96">
        <v>157573.76000000001</v>
      </c>
      <c r="AX20" s="88">
        <v>0</v>
      </c>
      <c r="AY20" s="88">
        <v>0</v>
      </c>
      <c r="AZ20" s="89">
        <v>0</v>
      </c>
      <c r="BA20" s="129">
        <v>3</v>
      </c>
      <c r="BB20" s="130"/>
      <c r="BC20" s="78"/>
      <c r="BD20" s="89">
        <v>36001</v>
      </c>
      <c r="BE20" s="20"/>
      <c r="BF20" s="77" t="s">
        <v>35</v>
      </c>
      <c r="BG20" s="78">
        <v>2</v>
      </c>
      <c r="BH20" s="92">
        <v>357110.96</v>
      </c>
      <c r="BI20" s="93">
        <v>6</v>
      </c>
      <c r="BJ20" s="83">
        <v>20</v>
      </c>
      <c r="BK20" s="94">
        <v>1971616.62</v>
      </c>
      <c r="BL20" s="88">
        <v>4</v>
      </c>
      <c r="BM20" s="88">
        <v>18</v>
      </c>
      <c r="BN20" s="89">
        <v>1614505.6600000001</v>
      </c>
      <c r="BO20" s="78"/>
      <c r="BP20" s="78">
        <v>10</v>
      </c>
      <c r="BQ20" s="78"/>
      <c r="BR20" s="89">
        <v>152201</v>
      </c>
      <c r="BS20" s="20"/>
      <c r="BT20" s="12" t="s">
        <v>35</v>
      </c>
      <c r="BU20" s="3">
        <v>0</v>
      </c>
      <c r="BV20" s="23">
        <v>0</v>
      </c>
      <c r="BW20" s="37">
        <v>0</v>
      </c>
      <c r="BX20" s="3">
        <v>0</v>
      </c>
      <c r="BY20" s="14">
        <v>0</v>
      </c>
      <c r="BZ20" s="31">
        <v>0</v>
      </c>
      <c r="CA20" s="31">
        <v>0</v>
      </c>
      <c r="CB20" s="14">
        <v>0</v>
      </c>
      <c r="CC20" s="21"/>
      <c r="CD20" s="13">
        <v>7</v>
      </c>
      <c r="CE20" s="22"/>
      <c r="CF20" s="23">
        <v>60100</v>
      </c>
      <c r="CG20" s="20"/>
      <c r="CH20" s="82" t="s">
        <v>35</v>
      </c>
      <c r="CI20" s="78">
        <v>0</v>
      </c>
      <c r="CJ20" s="85">
        <v>0</v>
      </c>
      <c r="CK20" s="86">
        <v>0</v>
      </c>
      <c r="CL20" s="78">
        <v>0</v>
      </c>
      <c r="CM20" s="87">
        <v>0</v>
      </c>
      <c r="CN20" s="88">
        <v>0</v>
      </c>
      <c r="CO20" s="88">
        <v>0</v>
      </c>
      <c r="CP20" s="89">
        <v>0</v>
      </c>
      <c r="CQ20" s="84"/>
      <c r="CR20" s="90">
        <v>8</v>
      </c>
      <c r="CS20" s="83"/>
      <c r="CT20" s="91">
        <v>53500</v>
      </c>
      <c r="CU20" s="1"/>
      <c r="CV20" s="82" t="s">
        <v>35</v>
      </c>
      <c r="CW20" s="78">
        <v>2</v>
      </c>
      <c r="CX20" s="85">
        <v>435000</v>
      </c>
      <c r="CY20" s="86">
        <v>2</v>
      </c>
      <c r="CZ20" s="78">
        <v>2</v>
      </c>
      <c r="DA20" s="87">
        <v>435000</v>
      </c>
      <c r="DB20" s="88">
        <v>0</v>
      </c>
      <c r="DC20" s="88">
        <v>0</v>
      </c>
      <c r="DD20" s="89">
        <v>0</v>
      </c>
      <c r="DE20" s="84"/>
      <c r="DF20" s="90">
        <v>5</v>
      </c>
      <c r="DG20" s="83"/>
      <c r="DH20" s="91">
        <v>311000</v>
      </c>
      <c r="DI20" s="1"/>
      <c r="DJ20" s="1"/>
      <c r="DK20" s="82" t="s">
        <v>35</v>
      </c>
      <c r="DL20" s="78">
        <v>0</v>
      </c>
      <c r="DM20" s="85">
        <v>0</v>
      </c>
      <c r="DN20" s="86">
        <v>0</v>
      </c>
      <c r="DO20" s="78">
        <v>0</v>
      </c>
      <c r="DP20" s="87">
        <v>0</v>
      </c>
      <c r="DQ20" s="88">
        <v>0</v>
      </c>
      <c r="DR20" s="88">
        <v>0</v>
      </c>
      <c r="DS20" s="89">
        <v>0</v>
      </c>
      <c r="DT20" s="84"/>
      <c r="DU20" s="90">
        <v>3</v>
      </c>
      <c r="DV20" s="83"/>
      <c r="DW20" s="91">
        <v>47000</v>
      </c>
      <c r="DX20" s="1"/>
      <c r="DY20" s="82" t="s">
        <v>35</v>
      </c>
      <c r="DZ20" s="78">
        <v>4</v>
      </c>
      <c r="EA20" s="85">
        <v>732800</v>
      </c>
      <c r="EB20" s="86">
        <v>4</v>
      </c>
      <c r="EC20" s="78">
        <v>4</v>
      </c>
      <c r="ED20" s="87">
        <v>732800</v>
      </c>
      <c r="EE20" s="88">
        <v>0</v>
      </c>
      <c r="EF20" s="88">
        <v>0</v>
      </c>
      <c r="EG20" s="89">
        <v>0</v>
      </c>
      <c r="EH20" s="84"/>
      <c r="EI20" s="90">
        <v>9</v>
      </c>
      <c r="EJ20" s="83"/>
      <c r="EK20" s="91">
        <v>28501</v>
      </c>
      <c r="EL20" s="1"/>
      <c r="EM20" s="82" t="s">
        <v>35</v>
      </c>
      <c r="EN20" s="78">
        <v>2</v>
      </c>
      <c r="EO20" s="85">
        <v>324000</v>
      </c>
      <c r="EP20" s="86">
        <v>2</v>
      </c>
      <c r="EQ20" s="78">
        <v>2</v>
      </c>
      <c r="ER20" s="87">
        <v>324000</v>
      </c>
      <c r="ES20" s="88">
        <v>0</v>
      </c>
      <c r="ET20" s="88">
        <v>0</v>
      </c>
      <c r="EU20" s="89">
        <v>0</v>
      </c>
      <c r="EV20" s="84"/>
      <c r="EW20" s="90">
        <v>12</v>
      </c>
      <c r="EX20" s="83"/>
      <c r="EY20" s="91">
        <v>90492</v>
      </c>
      <c r="EZ20" s="1"/>
      <c r="FA20" s="82" t="s">
        <v>35</v>
      </c>
      <c r="FB20" s="78">
        <v>4</v>
      </c>
      <c r="FC20" s="85">
        <v>482500</v>
      </c>
      <c r="FD20" s="86">
        <v>4</v>
      </c>
      <c r="FE20" s="78">
        <v>4</v>
      </c>
      <c r="FF20" s="85">
        <v>482500</v>
      </c>
      <c r="FG20" s="88">
        <v>0</v>
      </c>
      <c r="FH20" s="88">
        <v>0</v>
      </c>
      <c r="FI20" s="89">
        <v>0</v>
      </c>
      <c r="FJ20" s="84"/>
      <c r="FK20" s="90">
        <v>2</v>
      </c>
      <c r="FL20" s="83"/>
      <c r="FM20" s="91">
        <v>30558</v>
      </c>
      <c r="FN20" s="1"/>
      <c r="FO20" s="82" t="s">
        <v>35</v>
      </c>
      <c r="FP20" s="78">
        <v>9</v>
      </c>
      <c r="FQ20" s="85">
        <v>1489765</v>
      </c>
      <c r="FR20" s="86">
        <v>9</v>
      </c>
      <c r="FS20" s="78">
        <v>9</v>
      </c>
      <c r="FT20" s="114">
        <v>1489765</v>
      </c>
      <c r="FU20" s="88">
        <v>0</v>
      </c>
      <c r="FV20" s="88">
        <v>0</v>
      </c>
      <c r="FW20" s="14">
        <f t="shared" si="11"/>
        <v>0</v>
      </c>
      <c r="FX20" s="84"/>
      <c r="FY20" s="90">
        <v>4</v>
      </c>
      <c r="FZ20" s="83"/>
      <c r="GA20" s="91">
        <v>41500</v>
      </c>
      <c r="GB20" s="1"/>
      <c r="GC20" s="82" t="s">
        <v>35</v>
      </c>
      <c r="GD20" s="78">
        <v>3</v>
      </c>
      <c r="GE20" s="85">
        <v>828000</v>
      </c>
      <c r="GF20" s="86">
        <v>3</v>
      </c>
      <c r="GG20" s="78">
        <v>3</v>
      </c>
      <c r="GH20" s="115">
        <v>828000</v>
      </c>
      <c r="GI20" s="88">
        <v>0</v>
      </c>
      <c r="GJ20" s="88">
        <v>0</v>
      </c>
      <c r="GK20" s="89">
        <v>0</v>
      </c>
      <c r="GL20" s="84">
        <v>10</v>
      </c>
      <c r="GM20" s="83"/>
      <c r="GN20" s="91">
        <v>246838.14</v>
      </c>
      <c r="GO20" s="1"/>
      <c r="GP20" s="82" t="s">
        <v>35</v>
      </c>
      <c r="GQ20" s="78">
        <v>0</v>
      </c>
      <c r="GR20" s="85">
        <v>0</v>
      </c>
      <c r="GS20" s="86">
        <v>0</v>
      </c>
      <c r="GT20" s="78">
        <v>0</v>
      </c>
      <c r="GU20" s="115">
        <v>0</v>
      </c>
      <c r="GV20" s="88">
        <f t="shared" si="2"/>
        <v>0</v>
      </c>
      <c r="GW20" s="88">
        <f t="shared" si="3"/>
        <v>0</v>
      </c>
      <c r="GX20" s="89">
        <f t="shared" si="3"/>
        <v>0</v>
      </c>
      <c r="GY20" s="84">
        <v>3</v>
      </c>
      <c r="GZ20" s="83"/>
      <c r="HA20" s="91">
        <v>18000</v>
      </c>
      <c r="HB20" s="1"/>
      <c r="HC20" s="82" t="s">
        <v>35</v>
      </c>
      <c r="HD20" s="78">
        <v>0</v>
      </c>
      <c r="HE20" s="85">
        <v>0</v>
      </c>
      <c r="HF20" s="86">
        <v>0</v>
      </c>
      <c r="HG20" s="78">
        <v>0</v>
      </c>
      <c r="HH20" s="115">
        <v>0</v>
      </c>
      <c r="HI20" s="88">
        <f t="shared" si="8"/>
        <v>0</v>
      </c>
      <c r="HJ20" s="88">
        <v>0</v>
      </c>
      <c r="HK20" s="89">
        <f t="shared" si="10"/>
        <v>0</v>
      </c>
      <c r="HL20" s="84">
        <v>18</v>
      </c>
      <c r="HM20" s="83"/>
      <c r="HN20" s="91">
        <v>5248941.3499999996</v>
      </c>
      <c r="HO20" s="1"/>
      <c r="HP20" s="82" t="s">
        <v>35</v>
      </c>
      <c r="HQ20" s="78">
        <v>1</v>
      </c>
      <c r="HR20" s="85">
        <v>175000</v>
      </c>
      <c r="HS20" s="86">
        <v>1</v>
      </c>
      <c r="HT20" s="78">
        <v>1</v>
      </c>
      <c r="HU20" s="115">
        <v>175000</v>
      </c>
      <c r="HV20" s="88">
        <v>0</v>
      </c>
      <c r="HW20" s="88">
        <v>0</v>
      </c>
      <c r="HX20" s="89">
        <v>0</v>
      </c>
      <c r="HY20" s="84">
        <v>8</v>
      </c>
      <c r="HZ20" s="83"/>
      <c r="IA20" s="91">
        <v>197687.91</v>
      </c>
      <c r="IB20" s="1"/>
      <c r="IC20" s="82" t="s">
        <v>35</v>
      </c>
      <c r="ID20" s="119"/>
      <c r="IE20" s="85"/>
      <c r="IF20" s="123"/>
      <c r="IG20" s="119"/>
      <c r="IH20" s="115"/>
      <c r="II20" s="88"/>
      <c r="IJ20" s="88"/>
      <c r="IK20" s="89"/>
      <c r="IL20" s="84"/>
      <c r="IM20" s="83"/>
      <c r="IN20" s="91"/>
      <c r="IO20" s="1"/>
    </row>
    <row r="21" spans="1:249" ht="17.25" thickTop="1" thickBot="1" x14ac:dyDescent="0.3">
      <c r="A21" s="1"/>
      <c r="B21" s="16" t="s">
        <v>36</v>
      </c>
      <c r="C21" s="17">
        <v>20</v>
      </c>
      <c r="D21" s="42">
        <v>3154137.33</v>
      </c>
      <c r="E21" s="38">
        <v>23</v>
      </c>
      <c r="F21" s="17">
        <v>62</v>
      </c>
      <c r="G21" s="42">
        <v>5610914.4500000002</v>
      </c>
      <c r="H21" s="39">
        <v>3</v>
      </c>
      <c r="I21" s="40">
        <v>42</v>
      </c>
      <c r="J21" s="43">
        <v>2456777.12</v>
      </c>
      <c r="K21" s="127">
        <v>133</v>
      </c>
      <c r="L21" s="128"/>
      <c r="M21" s="17"/>
      <c r="N21" s="44">
        <v>1634622</v>
      </c>
      <c r="O21" s="20"/>
      <c r="P21" s="16" t="s">
        <v>36</v>
      </c>
      <c r="Q21" s="17">
        <v>23</v>
      </c>
      <c r="R21" s="44">
        <v>2730794.9800000004</v>
      </c>
      <c r="S21" s="38">
        <v>30</v>
      </c>
      <c r="T21" s="17">
        <v>37</v>
      </c>
      <c r="U21" s="44">
        <v>3487759.8000000003</v>
      </c>
      <c r="V21" s="39">
        <v>7</v>
      </c>
      <c r="W21" s="40">
        <v>14</v>
      </c>
      <c r="X21" s="45">
        <v>756964.82000000007</v>
      </c>
      <c r="Y21" s="127">
        <v>108</v>
      </c>
      <c r="Z21" s="128"/>
      <c r="AA21" s="17"/>
      <c r="AB21" s="44">
        <v>7204142.9399999995</v>
      </c>
      <c r="AC21" s="20"/>
      <c r="AD21" s="16" t="s">
        <v>36</v>
      </c>
      <c r="AE21" s="17">
        <v>16</v>
      </c>
      <c r="AF21" s="42">
        <v>1781236.68</v>
      </c>
      <c r="AG21" s="38">
        <v>19</v>
      </c>
      <c r="AH21" s="17">
        <v>20</v>
      </c>
      <c r="AI21" s="42">
        <v>2196236.6799999997</v>
      </c>
      <c r="AJ21" s="39">
        <v>3</v>
      </c>
      <c r="AK21" s="40">
        <v>4</v>
      </c>
      <c r="AL21" s="45">
        <v>415000</v>
      </c>
      <c r="AM21" s="127">
        <v>114</v>
      </c>
      <c r="AN21" s="128"/>
      <c r="AO21" s="17"/>
      <c r="AP21" s="44">
        <v>1474879.3900000001</v>
      </c>
      <c r="AQ21" s="20"/>
      <c r="AR21" s="16" t="s">
        <v>36</v>
      </c>
      <c r="AS21" s="17">
        <v>17</v>
      </c>
      <c r="AT21" s="42">
        <v>3039688.76</v>
      </c>
      <c r="AU21" s="38">
        <v>20</v>
      </c>
      <c r="AV21" s="17">
        <v>35</v>
      </c>
      <c r="AW21" s="42">
        <v>3619688.76</v>
      </c>
      <c r="AX21" s="39">
        <v>3</v>
      </c>
      <c r="AY21" s="40">
        <v>18</v>
      </c>
      <c r="AZ21" s="45">
        <v>580000</v>
      </c>
      <c r="BA21" s="127">
        <v>106</v>
      </c>
      <c r="BB21" s="128"/>
      <c r="BC21" s="17"/>
      <c r="BD21" s="44">
        <v>1034770</v>
      </c>
      <c r="BE21" s="20"/>
      <c r="BF21" s="16" t="s">
        <v>36</v>
      </c>
      <c r="BG21" s="17">
        <v>19</v>
      </c>
      <c r="BH21" s="42">
        <v>2819235.75</v>
      </c>
      <c r="BI21" s="38">
        <v>28</v>
      </c>
      <c r="BJ21" s="17">
        <v>79</v>
      </c>
      <c r="BK21" s="42">
        <v>7713491.8099999996</v>
      </c>
      <c r="BL21" s="39">
        <v>9</v>
      </c>
      <c r="BM21" s="40">
        <v>60</v>
      </c>
      <c r="BN21" s="45">
        <v>4894256.0600000005</v>
      </c>
      <c r="BO21" s="17"/>
      <c r="BP21" s="17">
        <v>134</v>
      </c>
      <c r="BQ21" s="17"/>
      <c r="BR21" s="44">
        <v>1199990</v>
      </c>
      <c r="BS21" s="20"/>
      <c r="BT21" s="48" t="s">
        <v>36</v>
      </c>
      <c r="BU21" s="18">
        <v>20</v>
      </c>
      <c r="BV21" s="49">
        <v>3366880.96</v>
      </c>
      <c r="BW21" s="38">
        <v>25</v>
      </c>
      <c r="BX21" s="17">
        <v>32</v>
      </c>
      <c r="BY21" s="44">
        <v>4473865.6000000006</v>
      </c>
      <c r="BZ21" s="40">
        <v>5</v>
      </c>
      <c r="CA21" s="40">
        <v>12</v>
      </c>
      <c r="CB21" s="45">
        <v>1106984.6400000001</v>
      </c>
      <c r="CC21" s="48"/>
      <c r="CD21" s="19">
        <v>110</v>
      </c>
      <c r="CE21" s="18"/>
      <c r="CF21" s="46">
        <v>1318806</v>
      </c>
      <c r="CG21" s="20"/>
      <c r="CH21" s="48" t="s">
        <v>36</v>
      </c>
      <c r="CI21" s="18">
        <v>17</v>
      </c>
      <c r="CJ21" s="46">
        <v>3063546.88</v>
      </c>
      <c r="CK21" s="38">
        <v>23</v>
      </c>
      <c r="CL21" s="17">
        <v>92</v>
      </c>
      <c r="CM21" s="42">
        <v>12001054.48</v>
      </c>
      <c r="CN21" s="39">
        <v>6</v>
      </c>
      <c r="CO21" s="40">
        <v>75</v>
      </c>
      <c r="CP21" s="45">
        <v>8937507.5999999996</v>
      </c>
      <c r="CQ21" s="48"/>
      <c r="CR21" s="19">
        <v>111</v>
      </c>
      <c r="CS21" s="18"/>
      <c r="CT21" s="46">
        <v>1400595</v>
      </c>
      <c r="CU21" s="1"/>
      <c r="CV21" s="48" t="s">
        <v>36</v>
      </c>
      <c r="CW21" s="18">
        <v>15</v>
      </c>
      <c r="CX21" s="46">
        <v>2830544.7</v>
      </c>
      <c r="CY21" s="38">
        <v>17</v>
      </c>
      <c r="CZ21" s="17">
        <v>17</v>
      </c>
      <c r="DA21" s="42">
        <v>3035545.23</v>
      </c>
      <c r="DB21" s="39">
        <v>2</v>
      </c>
      <c r="DC21" s="40">
        <v>2</v>
      </c>
      <c r="DD21" s="45">
        <v>205000.53000000003</v>
      </c>
      <c r="DE21" s="48"/>
      <c r="DF21" s="19">
        <v>88</v>
      </c>
      <c r="DG21" s="18"/>
      <c r="DH21" s="46">
        <v>1319819.6499999999</v>
      </c>
      <c r="DI21" s="1"/>
      <c r="DJ21" s="1"/>
      <c r="DK21" s="48" t="s">
        <v>36</v>
      </c>
      <c r="DL21" s="18">
        <v>9</v>
      </c>
      <c r="DM21" s="46">
        <v>922500</v>
      </c>
      <c r="DN21" s="38">
        <v>9</v>
      </c>
      <c r="DO21" s="17">
        <v>9</v>
      </c>
      <c r="DP21" s="42">
        <v>922500</v>
      </c>
      <c r="DQ21" s="39">
        <v>0</v>
      </c>
      <c r="DR21" s="40">
        <v>0</v>
      </c>
      <c r="DS21" s="45">
        <v>0</v>
      </c>
      <c r="DT21" s="48"/>
      <c r="DU21" s="19">
        <v>93</v>
      </c>
      <c r="DV21" s="18"/>
      <c r="DW21" s="46">
        <v>895942.44</v>
      </c>
      <c r="DX21" s="1"/>
      <c r="DY21" s="48" t="s">
        <v>36</v>
      </c>
      <c r="DZ21" s="74">
        <f t="shared" ref="DZ21:EG21" si="14">SUM(DZ9:DZ20)</f>
        <v>13</v>
      </c>
      <c r="EA21" s="75">
        <f t="shared" si="14"/>
        <v>1651300</v>
      </c>
      <c r="EB21" s="18">
        <f t="shared" si="14"/>
        <v>14</v>
      </c>
      <c r="EC21" s="74">
        <f t="shared" si="14"/>
        <v>15</v>
      </c>
      <c r="ED21" s="75" t="s">
        <v>25</v>
      </c>
      <c r="EE21" s="18">
        <f t="shared" si="14"/>
        <v>1</v>
      </c>
      <c r="EF21" s="18">
        <f t="shared" si="14"/>
        <v>2</v>
      </c>
      <c r="EG21" s="46">
        <f t="shared" si="14"/>
        <v>86000</v>
      </c>
      <c r="EH21" s="48"/>
      <c r="EI21" s="74">
        <f>SUM(EI9:EI20)</f>
        <v>101</v>
      </c>
      <c r="EJ21" s="18"/>
      <c r="EK21" s="75">
        <f>SUM(EK9:EK20)</f>
        <v>968325</v>
      </c>
      <c r="EL21" s="1"/>
      <c r="EM21" s="48" t="s">
        <v>36</v>
      </c>
      <c r="EN21" s="74">
        <f t="shared" ref="EN21:EU21" si="15">SUM(EN9:EN20)</f>
        <v>45</v>
      </c>
      <c r="EO21" s="75">
        <f t="shared" si="15"/>
        <v>6545014</v>
      </c>
      <c r="EP21" s="104">
        <f t="shared" si="15"/>
        <v>45</v>
      </c>
      <c r="EQ21" s="105">
        <f t="shared" si="15"/>
        <v>45</v>
      </c>
      <c r="ER21" s="75">
        <f t="shared" si="15"/>
        <v>6545014</v>
      </c>
      <c r="ES21" s="104">
        <f t="shared" si="15"/>
        <v>0</v>
      </c>
      <c r="ET21" s="104">
        <f t="shared" si="15"/>
        <v>0</v>
      </c>
      <c r="EU21" s="46">
        <f t="shared" si="15"/>
        <v>0</v>
      </c>
      <c r="EV21" s="48"/>
      <c r="EW21" s="74">
        <f>SUM(EW9:EW20)</f>
        <v>106</v>
      </c>
      <c r="EX21" s="18"/>
      <c r="EY21" s="75">
        <f>SUM(EY9:EY20)</f>
        <v>1420092.4300000002</v>
      </c>
      <c r="EZ21" s="1"/>
      <c r="FA21" s="48" t="s">
        <v>36</v>
      </c>
      <c r="FB21" s="74">
        <f t="shared" ref="FB21:FI21" si="16">SUM(FB9:FB20)</f>
        <v>24</v>
      </c>
      <c r="FC21" s="75">
        <f t="shared" si="16"/>
        <v>2859400</v>
      </c>
      <c r="FD21" s="104">
        <f t="shared" si="16"/>
        <v>24</v>
      </c>
      <c r="FE21" s="110">
        <f t="shared" si="16"/>
        <v>24</v>
      </c>
      <c r="FF21" s="75">
        <f t="shared" si="16"/>
        <v>2859400</v>
      </c>
      <c r="FG21" s="104">
        <f t="shared" si="16"/>
        <v>0</v>
      </c>
      <c r="FH21" s="104">
        <f t="shared" si="16"/>
        <v>0</v>
      </c>
      <c r="FI21" s="46">
        <f t="shared" si="16"/>
        <v>0</v>
      </c>
      <c r="FJ21" s="48"/>
      <c r="FK21" s="74">
        <f>SUM(FK9:FK20)</f>
        <v>84</v>
      </c>
      <c r="FL21" s="18"/>
      <c r="FM21" s="75">
        <f>SUM(FM9:FM20)</f>
        <v>890184.92999999993</v>
      </c>
      <c r="FN21" s="1"/>
      <c r="FO21" s="48" t="s">
        <v>36</v>
      </c>
      <c r="FP21" s="74">
        <f t="shared" ref="FP21:FW21" si="17">SUM(FP9:FP20)</f>
        <v>23</v>
      </c>
      <c r="FQ21" s="75">
        <f t="shared" si="17"/>
        <v>3838175</v>
      </c>
      <c r="FR21" s="104">
        <f t="shared" si="17"/>
        <v>26</v>
      </c>
      <c r="FS21" s="110">
        <f t="shared" si="17"/>
        <v>27</v>
      </c>
      <c r="FT21" s="75">
        <f t="shared" si="17"/>
        <v>4367075</v>
      </c>
      <c r="FU21" s="104">
        <f t="shared" si="17"/>
        <v>3</v>
      </c>
      <c r="FV21" s="104">
        <f t="shared" si="17"/>
        <v>4</v>
      </c>
      <c r="FW21" s="46">
        <f t="shared" si="17"/>
        <v>528900</v>
      </c>
      <c r="FX21" s="48"/>
      <c r="FY21" s="74">
        <f>SUM(FY9:FY20)</f>
        <v>102</v>
      </c>
      <c r="FZ21" s="18"/>
      <c r="GA21" s="75">
        <f>SUM(GA9:GA20)</f>
        <v>1494661.89</v>
      </c>
      <c r="GB21" s="1"/>
      <c r="GC21" s="48" t="s">
        <v>36</v>
      </c>
      <c r="GD21" s="74">
        <f t="shared" ref="GD21:GL21" si="18">SUM(GD9:GD20)</f>
        <v>35</v>
      </c>
      <c r="GE21" s="75">
        <f t="shared" si="18"/>
        <v>8977030</v>
      </c>
      <c r="GF21" s="104">
        <f t="shared" si="18"/>
        <v>49</v>
      </c>
      <c r="GG21" s="110">
        <f t="shared" si="18"/>
        <v>44</v>
      </c>
      <c r="GH21" s="75">
        <f t="shared" si="18"/>
        <v>14131030</v>
      </c>
      <c r="GI21" s="104">
        <f t="shared" si="18"/>
        <v>14</v>
      </c>
      <c r="GJ21" s="104">
        <f t="shared" si="18"/>
        <v>28</v>
      </c>
      <c r="GK21" s="46">
        <f t="shared" si="18"/>
        <v>5154000</v>
      </c>
      <c r="GL21" s="74">
        <f t="shared" si="18"/>
        <v>103</v>
      </c>
      <c r="GM21" s="18"/>
      <c r="GN21" s="75">
        <f>SUM(GN9:GN20)</f>
        <v>1604334.9700000002</v>
      </c>
      <c r="GO21" s="1"/>
      <c r="GP21" s="48" t="s">
        <v>36</v>
      </c>
      <c r="GQ21" s="74">
        <f t="shared" ref="GQ21:GY21" si="19">SUM(GQ9:GQ20)</f>
        <v>33</v>
      </c>
      <c r="GR21" s="117">
        <f t="shared" si="19"/>
        <v>4849000</v>
      </c>
      <c r="GS21" s="104">
        <f>SUM(GS9:GS20)</f>
        <v>44</v>
      </c>
      <c r="GT21" s="110">
        <f t="shared" si="19"/>
        <v>55</v>
      </c>
      <c r="GU21" s="75">
        <f t="shared" si="19"/>
        <v>8499000</v>
      </c>
      <c r="GV21" s="104">
        <f t="shared" si="19"/>
        <v>11</v>
      </c>
      <c r="GW21" s="104">
        <f t="shared" si="19"/>
        <v>22</v>
      </c>
      <c r="GX21" s="46">
        <f t="shared" si="19"/>
        <v>3650000</v>
      </c>
      <c r="GY21" s="74">
        <f t="shared" si="19"/>
        <v>127</v>
      </c>
      <c r="GZ21" s="18"/>
      <c r="HA21" s="117">
        <f>SUM(HA9:HA20)</f>
        <v>6975171.7999999998</v>
      </c>
      <c r="HB21" s="1"/>
      <c r="HC21" s="48" t="s">
        <v>36</v>
      </c>
      <c r="HD21" s="74">
        <f>SUM(HD9:HD20)</f>
        <v>7</v>
      </c>
      <c r="HE21" s="117">
        <f>SUM(HE9:HE20)</f>
        <v>1217132.46</v>
      </c>
      <c r="HF21" s="104">
        <f>SUM(HF9:HF20)</f>
        <v>7</v>
      </c>
      <c r="HG21" s="110">
        <f>SUM(HG9:HG20)</f>
        <v>7</v>
      </c>
      <c r="HH21" s="75">
        <f>SUM(HH9:HH20)</f>
        <v>1217132.46</v>
      </c>
      <c r="HI21" s="104">
        <f t="shared" ref="HI21:HK21" si="20">SUM(HI9:HI20)</f>
        <v>0</v>
      </c>
      <c r="HJ21" s="104">
        <f t="shared" si="20"/>
        <v>0</v>
      </c>
      <c r="HK21" s="46">
        <f t="shared" si="20"/>
        <v>0</v>
      </c>
      <c r="HL21" s="74">
        <f>SUM(HL9:HL20)</f>
        <v>116</v>
      </c>
      <c r="HM21" s="18"/>
      <c r="HN21" s="117">
        <f>SUM(HN9:HN20)</f>
        <v>12303782.07</v>
      </c>
      <c r="HO21" s="1"/>
      <c r="HP21" s="48" t="s">
        <v>36</v>
      </c>
      <c r="HQ21" s="74">
        <f>SUM(HQ9:HQ20)</f>
        <v>19</v>
      </c>
      <c r="HR21" s="117">
        <f>SUM(HR9:HR20)</f>
        <v>6162675</v>
      </c>
      <c r="HS21" s="104">
        <f>SUM(HS9:HS20)</f>
        <v>20</v>
      </c>
      <c r="HT21" s="110">
        <f>SUM(HT9:HT20)</f>
        <v>21</v>
      </c>
      <c r="HU21" s="75">
        <f>SUM(HU9:HU20)</f>
        <v>6292125</v>
      </c>
      <c r="HV21" s="104">
        <f t="shared" ref="HV21:HX21" si="21">SUM(HV9:HV20)</f>
        <v>0</v>
      </c>
      <c r="HW21" s="104">
        <f t="shared" si="21"/>
        <v>0</v>
      </c>
      <c r="HX21" s="46">
        <f t="shared" si="21"/>
        <v>0</v>
      </c>
      <c r="HY21" s="74">
        <f>SUM(HY9:HY20)</f>
        <v>154</v>
      </c>
      <c r="HZ21" s="18"/>
      <c r="IA21" s="117">
        <f>SUM(IA9:IA20)</f>
        <v>12661035.01</v>
      </c>
      <c r="IB21" s="1"/>
      <c r="IC21" s="48" t="s">
        <v>36</v>
      </c>
      <c r="ID21" s="74">
        <f>SUM(ID9:ID20)</f>
        <v>5</v>
      </c>
      <c r="IE21" s="117">
        <f>SUM(IE9:IE20)</f>
        <v>730900</v>
      </c>
      <c r="IF21" s="104">
        <f>SUM(IF9:IF20)</f>
        <v>0</v>
      </c>
      <c r="IG21" s="110">
        <f>SUM(IG9:IG20)</f>
        <v>0</v>
      </c>
      <c r="IH21" s="75">
        <f>SUM(IH9:IH20)</f>
        <v>0</v>
      </c>
      <c r="II21" s="104">
        <f t="shared" ref="II21:IK21" si="22">SUM(II9:II20)</f>
        <v>0</v>
      </c>
      <c r="IJ21" s="104">
        <f t="shared" si="22"/>
        <v>0</v>
      </c>
      <c r="IK21" s="46">
        <f t="shared" si="22"/>
        <v>0</v>
      </c>
      <c r="IL21" s="74">
        <f>SUM(IL9:IL20)</f>
        <v>29</v>
      </c>
      <c r="IM21" s="18"/>
      <c r="IN21" s="117">
        <f>SUM(IN9:IN20)</f>
        <v>20471627.219999999</v>
      </c>
      <c r="IO21" s="1"/>
    </row>
    <row r="22" spans="1:24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</row>
    <row r="23" spans="1:24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</row>
    <row r="26" spans="1:249" x14ac:dyDescent="0.25">
      <c r="IJ26" s="124">
        <f>SUM(IE21+IN21)</f>
        <v>21202527.219999999</v>
      </c>
    </row>
  </sheetData>
  <mergeCells count="155">
    <mergeCell ref="IC3:IN3"/>
    <mergeCell ref="IC6:IE7"/>
    <mergeCell ref="IF6:IH7"/>
    <mergeCell ref="II6:IK7"/>
    <mergeCell ref="IL6:IN7"/>
    <mergeCell ref="FD6:FF7"/>
    <mergeCell ref="FA6:FC7"/>
    <mergeCell ref="FA3:FM3"/>
    <mergeCell ref="FO3:GA3"/>
    <mergeCell ref="FO6:FQ7"/>
    <mergeCell ref="FR6:FT7"/>
    <mergeCell ref="FU6:FW7"/>
    <mergeCell ref="FX6:GA7"/>
    <mergeCell ref="HP3:IA3"/>
    <mergeCell ref="HP6:HR7"/>
    <mergeCell ref="HS6:HU7"/>
    <mergeCell ref="HV6:HX7"/>
    <mergeCell ref="HY6:IA7"/>
    <mergeCell ref="HC3:HN3"/>
    <mergeCell ref="HC6:HE7"/>
    <mergeCell ref="HF6:HH7"/>
    <mergeCell ref="HI6:HK7"/>
    <mergeCell ref="HL6:HN7"/>
    <mergeCell ref="EV8:EW8"/>
    <mergeCell ref="EM3:EY3"/>
    <mergeCell ref="EM6:EO7"/>
    <mergeCell ref="EP6:ER7"/>
    <mergeCell ref="ES6:EU7"/>
    <mergeCell ref="EV6:EY7"/>
    <mergeCell ref="DY3:EK3"/>
    <mergeCell ref="DY6:EA7"/>
    <mergeCell ref="EB6:ED7"/>
    <mergeCell ref="EE6:EG7"/>
    <mergeCell ref="EH6:EK7"/>
    <mergeCell ref="EH8:EI8"/>
    <mergeCell ref="DK6:DM7"/>
    <mergeCell ref="DN6:DP7"/>
    <mergeCell ref="DQ6:DS7"/>
    <mergeCell ref="DT6:DW7"/>
    <mergeCell ref="DT8:DU8"/>
    <mergeCell ref="DE6:DH7"/>
    <mergeCell ref="DE8:DF8"/>
    <mergeCell ref="DK3:DW3"/>
    <mergeCell ref="AM6:AP7"/>
    <mergeCell ref="AR6:AT7"/>
    <mergeCell ref="AU6:AW7"/>
    <mergeCell ref="AX6:AZ7"/>
    <mergeCell ref="CH3:CP3"/>
    <mergeCell ref="BO6:BR7"/>
    <mergeCell ref="BT6:BV7"/>
    <mergeCell ref="CQ6:CT7"/>
    <mergeCell ref="CC8:CD8"/>
    <mergeCell ref="CQ8:CR8"/>
    <mergeCell ref="CC6:CF7"/>
    <mergeCell ref="CH6:CJ7"/>
    <mergeCell ref="CK6:CM7"/>
    <mergeCell ref="CN6:CP7"/>
    <mergeCell ref="CV3:DD3"/>
    <mergeCell ref="CV6:CX7"/>
    <mergeCell ref="CY6:DA7"/>
    <mergeCell ref="DB6:DD7"/>
    <mergeCell ref="B3:N5"/>
    <mergeCell ref="P3:AB5"/>
    <mergeCell ref="AD3:AP5"/>
    <mergeCell ref="AR3:AZ3"/>
    <mergeCell ref="BF3:BN3"/>
    <mergeCell ref="BT3:CB3"/>
    <mergeCell ref="BW6:BY7"/>
    <mergeCell ref="BZ6:CB7"/>
    <mergeCell ref="BA6:BD7"/>
    <mergeCell ref="BF6:BH7"/>
    <mergeCell ref="BI6:BK7"/>
    <mergeCell ref="BL6:BN7"/>
    <mergeCell ref="B6:D7"/>
    <mergeCell ref="Y8:Z8"/>
    <mergeCell ref="AM8:AN8"/>
    <mergeCell ref="BA8:BB8"/>
    <mergeCell ref="BO8:BP8"/>
    <mergeCell ref="E6:G7"/>
    <mergeCell ref="H6:J7"/>
    <mergeCell ref="K6:N7"/>
    <mergeCell ref="P6:R7"/>
    <mergeCell ref="S6:U7"/>
    <mergeCell ref="V6:X7"/>
    <mergeCell ref="Y6:AB7"/>
    <mergeCell ref="AD6:AF7"/>
    <mergeCell ref="AG6:AI7"/>
    <mergeCell ref="AJ6:AL7"/>
    <mergeCell ref="BA12:BB12"/>
    <mergeCell ref="K13:L13"/>
    <mergeCell ref="Y13:Z13"/>
    <mergeCell ref="AM13:AN13"/>
    <mergeCell ref="BA13:BB13"/>
    <mergeCell ref="K10:L10"/>
    <mergeCell ref="Y10:Z10"/>
    <mergeCell ref="AM10:AN10"/>
    <mergeCell ref="BA10:BB10"/>
    <mergeCell ref="K11:L11"/>
    <mergeCell ref="Y11:Z11"/>
    <mergeCell ref="AM11:AN11"/>
    <mergeCell ref="BA11:BB11"/>
    <mergeCell ref="K9:L9"/>
    <mergeCell ref="Y9:Z9"/>
    <mergeCell ref="AM9:AN9"/>
    <mergeCell ref="BA9:BB9"/>
    <mergeCell ref="K8:L8"/>
    <mergeCell ref="Y17:Z17"/>
    <mergeCell ref="AM17:AN17"/>
    <mergeCell ref="BA17:BB17"/>
    <mergeCell ref="K14:L14"/>
    <mergeCell ref="Y14:Z14"/>
    <mergeCell ref="AM14:AN14"/>
    <mergeCell ref="BA14:BB14"/>
    <mergeCell ref="K15:L15"/>
    <mergeCell ref="Y15:Z15"/>
    <mergeCell ref="AM15:AN15"/>
    <mergeCell ref="BA15:BB15"/>
    <mergeCell ref="K16:L16"/>
    <mergeCell ref="Y16:Z16"/>
    <mergeCell ref="AM16:AN16"/>
    <mergeCell ref="BA16:BB16"/>
    <mergeCell ref="K17:L17"/>
    <mergeCell ref="K12:L12"/>
    <mergeCell ref="Y12:Z12"/>
    <mergeCell ref="AM12:AN12"/>
    <mergeCell ref="K21:L21"/>
    <mergeCell ref="Y21:Z21"/>
    <mergeCell ref="AM21:AN21"/>
    <mergeCell ref="BA21:BB21"/>
    <mergeCell ref="K20:L20"/>
    <mergeCell ref="Y20:Z20"/>
    <mergeCell ref="AM20:AN20"/>
    <mergeCell ref="BA20:BB20"/>
    <mergeCell ref="K18:L18"/>
    <mergeCell ref="Y18:Z18"/>
    <mergeCell ref="AM18:AN18"/>
    <mergeCell ref="BA18:BB18"/>
    <mergeCell ref="K19:L19"/>
    <mergeCell ref="Y19:Z19"/>
    <mergeCell ref="AM19:AN19"/>
    <mergeCell ref="BA19:BB19"/>
    <mergeCell ref="FX8:FY8"/>
    <mergeCell ref="FJ8:FK8"/>
    <mergeCell ref="FJ6:FM7"/>
    <mergeCell ref="FG6:FI7"/>
    <mergeCell ref="GP3:HA3"/>
    <mergeCell ref="GP6:GR7"/>
    <mergeCell ref="GS6:GU7"/>
    <mergeCell ref="GV6:GX7"/>
    <mergeCell ref="GY6:HA7"/>
    <mergeCell ref="GC3:GN3"/>
    <mergeCell ref="GC6:GE7"/>
    <mergeCell ref="GF6:GH7"/>
    <mergeCell ref="GI6:GK7"/>
    <mergeCell ref="GL6:GN7"/>
  </mergeCells>
  <pageMargins left="0.7" right="0.7" top="0.75" bottom="0.75" header="0.3" footer="0.3"/>
  <pageSetup scale="10" orientation="portrait" horizontalDpi="0" verticalDpi="0" r:id="rId1"/>
  <customProperties>
    <customPr name="LastActive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A71C5EBDD62F4FA38CC0B3A50C3910" ma:contentTypeVersion="13" ma:contentTypeDescription="Create a new document." ma:contentTypeScope="" ma:versionID="c8082cd024712bab1abc786bc6d31531">
  <xsd:schema xmlns:xsd="http://www.w3.org/2001/XMLSchema" xmlns:xs="http://www.w3.org/2001/XMLSchema" xmlns:p="http://schemas.microsoft.com/office/2006/metadata/properties" xmlns:ns2="b94e2123-1611-4d1b-9b35-9f3f40df53af" xmlns:ns3="375fc722-6c12-4a10-a938-798e0fd557eb" targetNamespace="http://schemas.microsoft.com/office/2006/metadata/properties" ma:root="true" ma:fieldsID="ed2de22439c0c9471a7285cc17332e63" ns2:_="" ns3:_="">
    <xsd:import namespace="b94e2123-1611-4d1b-9b35-9f3f40df53af"/>
    <xsd:import namespace="375fc722-6c12-4a10-a938-798e0fd557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4e2123-1611-4d1b-9b35-9f3f40df53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47250c5-dcf4-4fc1-881b-888fc4b227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5fc722-6c12-4a10-a938-798e0fd557e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eeac232-c56c-4219-aef9-8ebd85c7bdaf}" ma:internalName="TaxCatchAll" ma:showField="CatchAllData" ma:web="375fc722-6c12-4a10-a938-798e0fd557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1361FD-0576-4C0C-ABE6-0774872744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4e2123-1611-4d1b-9b35-9f3f40df53af"/>
    <ds:schemaRef ds:uri="375fc722-6c12-4a10-a938-798e0fd557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91C4DF-1E13-4236-8942-55E580150C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COMMERICIAL </vt:lpstr>
      <vt:lpstr>RESIDENTIAL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Economic Business Center</dc:creator>
  <cp:keywords/>
  <dc:description/>
  <cp:lastModifiedBy>Jonah Sandford</cp:lastModifiedBy>
  <cp:revision/>
  <dcterms:created xsi:type="dcterms:W3CDTF">2015-04-08T19:47:30Z</dcterms:created>
  <dcterms:modified xsi:type="dcterms:W3CDTF">2025-04-10T18:49:20Z</dcterms:modified>
  <cp:category/>
  <cp:contentStatus/>
</cp:coreProperties>
</file>